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03A84C0-1C31-430B-ABD6-A3A9B7A44AC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C114" i="1"/>
  <c r="G120" i="1"/>
  <c r="G118" i="1"/>
  <c r="G117" i="1"/>
  <c r="G119" i="1" s="1"/>
  <c r="H118" i="1"/>
  <c r="B116" i="1"/>
  <c r="B117" i="1" s="1"/>
  <c r="B118" i="1"/>
  <c r="B119" i="1" s="1"/>
  <c r="B114" i="1"/>
  <c r="I120" i="1" l="1"/>
  <c r="I116" i="1"/>
  <c r="I117" i="1" s="1"/>
  <c r="H121" i="1"/>
  <c r="J119" i="1"/>
  <c r="H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<sst xmlns="http://schemas.openxmlformats.org/spreadsheetml/2006/main" count="109" uniqueCount="99">
  <si>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</si>
  <si>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</si>
  <si>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</si>
  <si>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</si>
  <si>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</si>
  <si>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</si>
  <si>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</si>
  <si>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</si>
  <si>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</si>
  <si>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</si>
  <si>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</si>
  <si>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</si>
  <si>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</si>
  <si>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</si>
  <si>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</si>
  <si>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</si>
  <si>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</si>
  <si>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</si>
  <si>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</si>
  <si>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</si>
  <si>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</si>
  <si>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</si>
  <si>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</si>
  <si>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</si>
  <si>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</si>
  <si>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</si>
  <si>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</si>
  <si>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</si>
  <si>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</si>
  <si>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</si>
  <si>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</si>
  <si>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</si>
  <si>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</si>
  <si>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</si>
  <si>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</si>
  <si>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</si>
  <si>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</si>
  <si>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</si>
  <si>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</si>
  <si>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</si>
  <si>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</si>
  <si>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</si>
  <si>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</si>
  <si>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</si>
  <si>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</si>
  <si>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</si>
  <si>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</si>
  <si>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</si>
  <si>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</si>
  <si>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</si>
  <si>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</si>
  <si>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</si>
  <si>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</si>
  <si>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</si>
  <si>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</si>
  <si>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</si>
  <si>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</si>
  <si>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</si>
  <si>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</si>
  <si>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</si>
  <si>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</si>
  <si>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</si>
  <si>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</si>
  <si>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</si>
  <si>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</si>
  <si>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</si>
  <si>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</si>
  <si>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</si>
  <si>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</si>
  <si>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</si>
  <si>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</si>
  <si>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</si>
  <si>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</si>
  <si>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</si>
  <si>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</si>
  <si>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</si>
  <si>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</si>
  <si>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</si>
  <si>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</si>
  <si>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</si>
  <si>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</si>
  <si>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</si>
  <si>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</si>
  <si>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Abbott Free T4</t>
  </si>
  <si>
    <t>Dager</t>
  </si>
  <si>
    <t>FT4 på gel i romtemperatur (Alinity i 2022)</t>
  </si>
  <si>
    <t>Bias krav går ut med en "fot" etter 7 dager, men strengt krav og små endringer og vurdert til å ha liten klinisk betydning.</t>
  </si>
  <si>
    <t xml:space="preserve">En prøve (nr.4) blir for lav ifht tillatt totalfeil dag 3, 5 og 7, men minimal endring fra dag 3 til 7. Samme prøven ligger lavt i alle forsøk. </t>
  </si>
  <si>
    <t xml:space="preserve">Kan være den har fått litt høy utgangsverdi. To prøver blir også så vidt for høye ifht tillatt totalfeil etter 7 dager. Men noe strengt krav, og </t>
  </si>
  <si>
    <t>endringene vi ser har liten klinisk betydning.</t>
  </si>
  <si>
    <t>08.03.2022, Finn Erik Aas</t>
  </si>
  <si>
    <t>FT4 - på gel i romtemp, frosset ned og analysert i batch</t>
  </si>
  <si>
    <t>Antall dager i romtemp</t>
  </si>
  <si>
    <t xml:space="preserve">Godkjenner holdbarhet i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</si>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</sst>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10.8</c:v>
                </c:pt>
                <c:pt idx="1">
                  <c:v>10.86</c:v>
                </c:pt>
                <c:pt idx="2" formatCode="General">
                  <c:v>10.99</c:v>
                </c:pt>
                <c:pt idx="3" formatCode="General">
                  <c:v>11.52</c:v>
                </c:pt>
                <c:pt idx="4" formatCode="General">
                  <c:v>11.37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12.05</c:v>
                </c:pt>
                <c:pt idx="1">
                  <c:v>12.03</c:v>
                </c:pt>
                <c:pt idx="2" formatCode="General">
                  <c:v>12.08</c:v>
                </c:pt>
                <c:pt idx="3" formatCode="General">
                  <c:v>12.81</c:v>
                </c:pt>
                <c:pt idx="4" formatCode="General">
                  <c:v>12.44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10.91</c:v>
                </c:pt>
                <c:pt idx="1">
                  <c:v>10.68</c:v>
                </c:pt>
                <c:pt idx="2" formatCode="General">
                  <c:v>11.13</c:v>
                </c:pt>
                <c:pt idx="3" formatCode="General">
                  <c:v>11.16</c:v>
                </c:pt>
                <c:pt idx="4" formatCode="General">
                  <c:v>11.64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17.489999999999998</c:v>
                </c:pt>
                <c:pt idx="1">
                  <c:v>15.66</c:v>
                </c:pt>
                <c:pt idx="2" formatCode="General">
                  <c:v>15.69</c:v>
                </c:pt>
                <c:pt idx="3" formatCode="General">
                  <c:v>15.8</c:v>
                </c:pt>
                <c:pt idx="4" formatCode="General">
                  <c:v>15.84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12.28</c:v>
                </c:pt>
                <c:pt idx="1">
                  <c:v>12.34</c:v>
                </c:pt>
                <c:pt idx="2" formatCode="General">
                  <c:v>12.46</c:v>
                </c:pt>
                <c:pt idx="3" formatCode="General">
                  <c:v>12.45</c:v>
                </c:pt>
                <c:pt idx="4" formatCode="General">
                  <c:v>12.65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11.26</c:v>
                </c:pt>
                <c:pt idx="1">
                  <c:v>11.44</c:v>
                </c:pt>
                <c:pt idx="2" formatCode="General">
                  <c:v>11.29</c:v>
                </c:pt>
                <c:pt idx="3" formatCode="General">
                  <c:v>11.61</c:v>
                </c:pt>
                <c:pt idx="4" formatCode="General">
                  <c:v>11.82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11.66</c:v>
                </c:pt>
                <c:pt idx="1">
                  <c:v>11.8</c:v>
                </c:pt>
                <c:pt idx="2" formatCode="General">
                  <c:v>11.8</c:v>
                </c:pt>
                <c:pt idx="3" formatCode="General">
                  <c:v>12.37</c:v>
                </c:pt>
                <c:pt idx="4" formatCode="General">
                  <c:v>12.56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10.76</c:v>
                </c:pt>
                <c:pt idx="1">
                  <c:v>11.35</c:v>
                </c:pt>
                <c:pt idx="2" formatCode="General">
                  <c:v>10.95</c:v>
                </c:pt>
                <c:pt idx="3" formatCode="General">
                  <c:v>11.13</c:v>
                </c:pt>
                <c:pt idx="4" formatCode="General">
                  <c:v>11.07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14.71</c:v>
                </c:pt>
                <c:pt idx="1">
                  <c:v>15.42</c:v>
                </c:pt>
                <c:pt idx="2" formatCode="General">
                  <c:v>15.53</c:v>
                </c:pt>
                <c:pt idx="3" formatCode="General">
                  <c:v>16.38</c:v>
                </c:pt>
                <c:pt idx="4" formatCode="General">
                  <c:v>15.9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11.5</c:v>
                </c:pt>
                <c:pt idx="1">
                  <c:v>11.95</c:v>
                </c:pt>
                <c:pt idx="2" formatCode="General">
                  <c:v>12.43</c:v>
                </c:pt>
                <c:pt idx="3" formatCode="General">
                  <c:v>12.51</c:v>
                </c:pt>
                <c:pt idx="4" formatCode="General">
                  <c:v>12.7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12.53</c:v>
                </c:pt>
                <c:pt idx="1">
                  <c:v>12.83</c:v>
                </c:pt>
                <c:pt idx="2" formatCode="General">
                  <c:v>13.19</c:v>
                </c:pt>
                <c:pt idx="3" formatCode="General">
                  <c:v>13.25</c:v>
                </c:pt>
                <c:pt idx="4" formatCode="General">
                  <c:v>13.76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10.6</c:v>
                </c:pt>
                <c:pt idx="1">
                  <c:v>11.24</c:v>
                </c:pt>
                <c:pt idx="2" formatCode="General">
                  <c:v>11.04</c:v>
                </c:pt>
                <c:pt idx="3" formatCode="General">
                  <c:v>11.71</c:v>
                </c:pt>
                <c:pt idx="4" formatCode="General">
                  <c:v>11.77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32064"/>
        <c:axId val="43833984"/>
      </c:scatterChart>
      <c:valAx>
        <c:axId val="4383206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833984"/>
        <c:crosses val="autoZero"/>
        <c:crossBetween val="midCat"/>
      </c:valAx>
      <c:valAx>
        <c:axId val="43833984"/>
        <c:scaling>
          <c:orientation val="minMax"/>
          <c:max val="2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83206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100.55555555555556</c:v>
                </c:pt>
                <c:pt idx="2">
                  <c:v>101.75925925925927</c:v>
                </c:pt>
                <c:pt idx="3">
                  <c:v>106.66666666666667</c:v>
                </c:pt>
                <c:pt idx="4">
                  <c:v>105.27777777777776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99.834024896265547</c:v>
                </c:pt>
                <c:pt idx="2">
                  <c:v>100.24896265560166</c:v>
                </c:pt>
                <c:pt idx="3">
                  <c:v>106.30705394190872</c:v>
                </c:pt>
                <c:pt idx="4">
                  <c:v>103.23651452282157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97.891842346471122</c:v>
                </c:pt>
                <c:pt idx="2">
                  <c:v>102.01649862511456</c:v>
                </c:pt>
                <c:pt idx="3">
                  <c:v>102.29147571035746</c:v>
                </c:pt>
                <c:pt idx="4">
                  <c:v>106.69110907424381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89.536878216123512</c:v>
                </c:pt>
                <c:pt idx="2">
                  <c:v>89.70840480274444</c:v>
                </c:pt>
                <c:pt idx="3">
                  <c:v>90.337335620354494</c:v>
                </c:pt>
                <c:pt idx="4">
                  <c:v>90.566037735849065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100.48859934853421</c:v>
                </c:pt>
                <c:pt idx="2">
                  <c:v>101.46579804560263</c:v>
                </c:pt>
                <c:pt idx="3">
                  <c:v>101.3843648208469</c:v>
                </c:pt>
                <c:pt idx="4">
                  <c:v>103.01302931596092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101.59857904085257</c:v>
                </c:pt>
                <c:pt idx="2">
                  <c:v>100.2664298401421</c:v>
                </c:pt>
                <c:pt idx="3">
                  <c:v>103.10834813499112</c:v>
                </c:pt>
                <c:pt idx="4">
                  <c:v>104.9733570159858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101.2006861063465</c:v>
                </c:pt>
                <c:pt idx="2">
                  <c:v>101.2006861063465</c:v>
                </c:pt>
                <c:pt idx="3">
                  <c:v>106.08919382504287</c:v>
                </c:pt>
                <c:pt idx="4">
                  <c:v>107.7186963979417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105.4832713754647</c:v>
                </c:pt>
                <c:pt idx="2">
                  <c:v>101.76579925650557</c:v>
                </c:pt>
                <c:pt idx="3">
                  <c:v>103.4386617100372</c:v>
                </c:pt>
                <c:pt idx="4">
                  <c:v>102.88104089219333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104.82664853840924</c:v>
                </c:pt>
                <c:pt idx="2">
                  <c:v>105.57443915703601</c:v>
                </c:pt>
                <c:pt idx="3">
                  <c:v>111.35282121006117</c:v>
                </c:pt>
                <c:pt idx="4">
                  <c:v>108.08973487423521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103.91304347826087</c:v>
                </c:pt>
                <c:pt idx="2">
                  <c:v>108.08695652173913</c:v>
                </c:pt>
                <c:pt idx="3">
                  <c:v>108.78260869565217</c:v>
                </c:pt>
                <c:pt idx="4">
                  <c:v>110.43478260869564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102.39425379090183</c:v>
                </c:pt>
                <c:pt idx="2">
                  <c:v>105.26735833998404</c:v>
                </c:pt>
                <c:pt idx="3">
                  <c:v>105.74620909816441</c:v>
                </c:pt>
                <c:pt idx="4">
                  <c:v>109.81644054269752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106.0377358490566</c:v>
                </c:pt>
                <c:pt idx="2">
                  <c:v>104.15094339622641</c:v>
                </c:pt>
                <c:pt idx="3">
                  <c:v>110.47169811320757</c:v>
                </c:pt>
                <c:pt idx="4">
                  <c:v>111.0377358490566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2.2843660048775773</c:v>
                  </c:pt>
                  <c:pt idx="2">
                    <c:v>2.3332153537966898</c:v>
                  </c:pt>
                  <c:pt idx="3">
                    <c:v>2.843434040526911</c:v>
                  </c:pt>
                  <c:pt idx="4">
                    <c:v>2.8300130134415351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2.2843660048775773</c:v>
                  </c:pt>
                  <c:pt idx="2">
                    <c:v>2.3332153537966898</c:v>
                  </c:pt>
                  <c:pt idx="3">
                    <c:v>2.843434040526911</c:v>
                  </c:pt>
                  <c:pt idx="4">
                    <c:v>2.8300130134415351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101.14675987852019</c:v>
                </c:pt>
                <c:pt idx="2">
                  <c:v>101.7926280005252</c:v>
                </c:pt>
                <c:pt idx="3">
                  <c:v>104.6647031289409</c:v>
                </c:pt>
                <c:pt idx="4">
                  <c:v>105.31135471728827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95.1</c:v>
                </c:pt>
                <c:pt idx="1">
                  <c:v>95.1</c:v>
                </c:pt>
                <c:pt idx="2">
                  <c:v>95.1</c:v>
                </c:pt>
                <c:pt idx="3">
                  <c:v>95.1</c:v>
                </c:pt>
                <c:pt idx="4">
                  <c:v>95.1</c:v>
                </c:pt>
                <c:pt idx="5">
                  <c:v>95.1</c:v>
                </c:pt>
                <c:pt idx="6">
                  <c:v>95.1</c:v>
                </c:pt>
                <c:pt idx="7">
                  <c:v>95.1</c:v>
                </c:pt>
                <c:pt idx="8">
                  <c:v>95.1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104.9</c:v>
                </c:pt>
                <c:pt idx="1">
                  <c:v>104.9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104.9</c:v>
                </c:pt>
                <c:pt idx="6">
                  <c:v>104.9</c:v>
                </c:pt>
                <c:pt idx="7">
                  <c:v>104.9</c:v>
                </c:pt>
                <c:pt idx="8">
                  <c:v>104.9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90.4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109.6</c:v>
                </c:pt>
                <c:pt idx="1">
                  <c:v>109.6</c:v>
                </c:pt>
                <c:pt idx="2">
                  <c:v>109.6</c:v>
                </c:pt>
                <c:pt idx="3">
                  <c:v>109.6</c:v>
                </c:pt>
                <c:pt idx="4">
                  <c:v>109.6</c:v>
                </c:pt>
                <c:pt idx="5">
                  <c:v>109.6</c:v>
                </c:pt>
                <c:pt idx="6">
                  <c:v>109.6</c:v>
                </c:pt>
                <c:pt idx="7">
                  <c:v>109.6</c:v>
                </c:pt>
                <c:pt idx="8">
                  <c:v>109.6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45696"/>
        <c:axId val="66847872"/>
      </c:scatterChart>
      <c:valAx>
        <c:axId val="6684569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47872"/>
        <c:crosses val="autoZero"/>
        <c:crossBetween val="midCat"/>
      </c:valAx>
      <c:valAx>
        <c:axId val="66847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4569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:I13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94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95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96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97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98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26" sqref="A26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91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83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92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G84" sqref="G84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85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4.9000000000000004</v>
      </c>
      <c r="C3" s="18" t="s">
        <v>50</v>
      </c>
      <c r="D3" s="17"/>
      <c r="E3" s="7">
        <v>9.6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84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10.8</v>
      </c>
      <c r="C8" s="108">
        <v>10.86</v>
      </c>
      <c r="D8" s="109">
        <v>10.99</v>
      </c>
      <c r="E8" s="109">
        <v>11.52</v>
      </c>
      <c r="F8" s="109">
        <v>11.37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12.05</v>
      </c>
      <c r="C9" s="108">
        <v>12.03</v>
      </c>
      <c r="D9" s="109">
        <v>12.08</v>
      </c>
      <c r="E9" s="109">
        <v>12.81</v>
      </c>
      <c r="F9" s="109">
        <v>12.44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10.91</v>
      </c>
      <c r="C10" s="108">
        <v>10.68</v>
      </c>
      <c r="D10" s="109">
        <v>11.13</v>
      </c>
      <c r="E10" s="109">
        <v>11.16</v>
      </c>
      <c r="F10" s="109">
        <v>11.64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17.489999999999998</v>
      </c>
      <c r="C11" s="108">
        <v>15.66</v>
      </c>
      <c r="D11" s="109">
        <v>15.69</v>
      </c>
      <c r="E11" s="109">
        <v>15.8</v>
      </c>
      <c r="F11" s="109">
        <v>15.84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12.28</v>
      </c>
      <c r="C12" s="108">
        <v>12.34</v>
      </c>
      <c r="D12" s="109">
        <v>12.46</v>
      </c>
      <c r="E12" s="109">
        <v>12.45</v>
      </c>
      <c r="F12" s="109">
        <v>12.65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11.26</v>
      </c>
      <c r="C13" s="108">
        <v>11.44</v>
      </c>
      <c r="D13" s="109">
        <v>11.29</v>
      </c>
      <c r="E13" s="109">
        <v>11.61</v>
      </c>
      <c r="F13" s="109">
        <v>11.82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11.66</v>
      </c>
      <c r="C14" s="108">
        <v>11.8</v>
      </c>
      <c r="D14" s="109">
        <v>11.8</v>
      </c>
      <c r="E14" s="109">
        <v>12.37</v>
      </c>
      <c r="F14" s="109">
        <v>12.56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10.76</v>
      </c>
      <c r="C15" s="108">
        <v>11.35</v>
      </c>
      <c r="D15" s="109">
        <v>10.95</v>
      </c>
      <c r="E15" s="109">
        <v>11.13</v>
      </c>
      <c r="F15" s="109">
        <v>11.07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14.71</v>
      </c>
      <c r="C16" s="108">
        <v>15.42</v>
      </c>
      <c r="D16" s="109">
        <v>15.53</v>
      </c>
      <c r="E16" s="109">
        <v>16.38</v>
      </c>
      <c r="F16" s="109">
        <v>15.9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11.5</v>
      </c>
      <c r="C17" s="108">
        <v>11.95</v>
      </c>
      <c r="D17" s="109">
        <v>12.43</v>
      </c>
      <c r="E17" s="109">
        <v>12.51</v>
      </c>
      <c r="F17" s="109">
        <v>12.7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12.53</v>
      </c>
      <c r="C18" s="108">
        <v>12.83</v>
      </c>
      <c r="D18" s="109">
        <v>13.19</v>
      </c>
      <c r="E18" s="109">
        <v>13.25</v>
      </c>
      <c r="F18" s="109">
        <v>13.76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10.6</v>
      </c>
      <c r="C19" s="108">
        <v>11.24</v>
      </c>
      <c r="D19" s="109">
        <v>11.04</v>
      </c>
      <c r="E19" s="109">
        <v>11.71</v>
      </c>
      <c r="F19" s="109">
        <v>11.77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100.55555555555556</v>
      </c>
      <c r="D64" s="25">
        <f t="shared" ref="D64:D73" si="2">IF((B8&lt;&gt;0)*ISNUMBER(D8),100*(D8/B8),"")</f>
        <v>101.75925925925927</v>
      </c>
      <c r="E64" s="25">
        <f t="shared" ref="E64:E73" si="3">IF((B8&lt;&gt;0)*ISNUMBER(E8),100*(E8/B8),"")</f>
        <v>106.66666666666667</v>
      </c>
      <c r="F64" s="25">
        <f t="shared" ref="F64:F73" si="4">IF((B8&lt;&gt;0)*ISNUMBER(F8),100*(F8/B8),"")</f>
        <v>105.27777777777776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99.834024896265547</v>
      </c>
      <c r="D65" s="25">
        <f t="shared" si="2"/>
        <v>100.24896265560166</v>
      </c>
      <c r="E65" s="25">
        <f t="shared" si="3"/>
        <v>106.30705394190872</v>
      </c>
      <c r="F65" s="25">
        <f t="shared" si="4"/>
        <v>103.23651452282157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97.891842346471122</v>
      </c>
      <c r="D66" s="25">
        <f t="shared" si="2"/>
        <v>102.01649862511456</v>
      </c>
      <c r="E66" s="25">
        <f t="shared" si="3"/>
        <v>102.29147571035746</v>
      </c>
      <c r="F66" s="25">
        <f t="shared" si="4"/>
        <v>106.69110907424381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89.536878216123512</v>
      </c>
      <c r="D67" s="25">
        <f t="shared" si="2"/>
        <v>89.70840480274444</v>
      </c>
      <c r="E67" s="25">
        <f t="shared" si="3"/>
        <v>90.337335620354494</v>
      </c>
      <c r="F67" s="25">
        <f t="shared" si="4"/>
        <v>90.566037735849065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100.48859934853421</v>
      </c>
      <c r="D68" s="25">
        <f t="shared" si="2"/>
        <v>101.46579804560263</v>
      </c>
      <c r="E68" s="25">
        <f t="shared" si="3"/>
        <v>101.3843648208469</v>
      </c>
      <c r="F68" s="25">
        <f t="shared" si="4"/>
        <v>103.01302931596092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101.59857904085257</v>
      </c>
      <c r="D69" s="25">
        <f t="shared" si="2"/>
        <v>100.2664298401421</v>
      </c>
      <c r="E69" s="25">
        <f t="shared" si="3"/>
        <v>103.10834813499112</v>
      </c>
      <c r="F69" s="25">
        <f t="shared" si="4"/>
        <v>104.9733570159858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101.2006861063465</v>
      </c>
      <c r="D70" s="25">
        <f t="shared" si="2"/>
        <v>101.2006861063465</v>
      </c>
      <c r="E70" s="25">
        <f t="shared" si="3"/>
        <v>106.08919382504287</v>
      </c>
      <c r="F70" s="25">
        <f t="shared" si="4"/>
        <v>107.7186963979417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105.4832713754647</v>
      </c>
      <c r="D71" s="25">
        <f t="shared" si="2"/>
        <v>101.76579925650557</v>
      </c>
      <c r="E71" s="25">
        <f t="shared" si="3"/>
        <v>103.4386617100372</v>
      </c>
      <c r="F71" s="25">
        <f t="shared" si="4"/>
        <v>102.88104089219333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104.82664853840924</v>
      </c>
      <c r="D72" s="25">
        <f t="shared" si="2"/>
        <v>105.57443915703601</v>
      </c>
      <c r="E72" s="25">
        <f t="shared" si="3"/>
        <v>111.35282121006117</v>
      </c>
      <c r="F72" s="25">
        <f t="shared" si="4"/>
        <v>108.08973487423521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103.91304347826087</v>
      </c>
      <c r="D73" s="25">
        <f t="shared" si="2"/>
        <v>108.08695652173913</v>
      </c>
      <c r="E73" s="25">
        <f t="shared" si="3"/>
        <v>108.78260869565217</v>
      </c>
      <c r="F73" s="25">
        <f t="shared" si="4"/>
        <v>110.43478260869564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102.39425379090183</v>
      </c>
      <c r="D74" s="25">
        <f t="shared" ref="D74:D103" si="11">IF((B18&lt;&gt;0)*ISNUMBER(D18),100*(D18/B18),"")</f>
        <v>105.26735833998404</v>
      </c>
      <c r="E74" s="25">
        <f t="shared" ref="E74:E103" si="12">IF((B18&lt;&gt;0)*ISNUMBER(E18),100*(E18/B18),"")</f>
        <v>105.74620909816441</v>
      </c>
      <c r="F74" s="25">
        <f t="shared" ref="F74:F103" si="13">IF((B18&lt;&gt;0)*ISNUMBER(F18),100*(F18/B18),"")</f>
        <v>109.81644054269752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106.0377358490566</v>
      </c>
      <c r="D75" s="25">
        <f t="shared" si="11"/>
        <v>104.15094339622641</v>
      </c>
      <c r="E75" s="25">
        <f t="shared" si="12"/>
        <v>110.47169811320757</v>
      </c>
      <c r="F75" s="25">
        <f t="shared" si="13"/>
        <v>111.0377358490566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101.14675987852019</v>
      </c>
      <c r="D114" s="26">
        <f t="shared" si="27"/>
        <v>101.7926280005252</v>
      </c>
      <c r="E114" s="26">
        <f t="shared" si="27"/>
        <v>104.6647031289409</v>
      </c>
      <c r="F114" s="26">
        <f t="shared" si="27"/>
        <v>105.31135471728827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4.4063382487817995</v>
      </c>
      <c r="D116" s="26">
        <f t="shared" si="29"/>
        <v>4.500564285288549</v>
      </c>
      <c r="E116" s="26">
        <f t="shared" si="29"/>
        <v>5.4847306184340452</v>
      </c>
      <c r="F116" s="26">
        <f t="shared" si="29"/>
        <v>5.4588426543959017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1.2720002870373581</v>
      </c>
      <c r="D117" s="26">
        <f t="shared" si="30"/>
        <v>1.2992010008082797</v>
      </c>
      <c r="E117" s="26">
        <f t="shared" si="30"/>
        <v>1.5833053494927394</v>
      </c>
      <c r="F117" s="26">
        <f t="shared" si="30"/>
        <v>1.5758321379896427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2.2843660048775773</v>
      </c>
      <c r="D119" s="26">
        <f t="shared" si="32"/>
        <v>2.3332153537966898</v>
      </c>
      <c r="E119" s="26">
        <f t="shared" si="32"/>
        <v>2.843434040526911</v>
      </c>
      <c r="F119" s="26">
        <f t="shared" si="32"/>
        <v>2.8300130134415351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89.536878216123512</v>
      </c>
      <c r="D120" s="26">
        <f t="shared" si="33"/>
        <v>89.70840480274444</v>
      </c>
      <c r="E120" s="26">
        <f t="shared" si="33"/>
        <v>90.337335620354494</v>
      </c>
      <c r="F120" s="26">
        <f t="shared" si="33"/>
        <v>90.566037735849065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106.0377358490566</v>
      </c>
      <c r="D121" s="26">
        <f t="shared" si="34"/>
        <v>108.08695652173913</v>
      </c>
      <c r="E121" s="26">
        <f t="shared" si="34"/>
        <v>111.35282121006117</v>
      </c>
      <c r="F121" s="26">
        <f t="shared" si="34"/>
        <v>111.0377358490566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95.1</v>
      </c>
      <c r="C122" s="38">
        <f>100-B3</f>
        <v>95.1</v>
      </c>
      <c r="D122" s="38">
        <f>100-B3</f>
        <v>95.1</v>
      </c>
      <c r="E122" s="38">
        <f>100-B3</f>
        <v>95.1</v>
      </c>
      <c r="F122" s="38">
        <f>100-B3</f>
        <v>95.1</v>
      </c>
      <c r="G122" s="38">
        <f>100-B3</f>
        <v>95.1</v>
      </c>
      <c r="H122" s="38">
        <f>100-B3</f>
        <v>95.1</v>
      </c>
      <c r="I122" s="38">
        <f>100-B3</f>
        <v>95.1</v>
      </c>
      <c r="J122" s="38">
        <f>100-B3</f>
        <v>95.1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104.9</v>
      </c>
      <c r="C123" s="24">
        <f>100+B3</f>
        <v>104.9</v>
      </c>
      <c r="D123" s="24">
        <f>100+B3</f>
        <v>104.9</v>
      </c>
      <c r="E123" s="24">
        <f>100+B3</f>
        <v>104.9</v>
      </c>
      <c r="F123" s="24">
        <f>100+B3</f>
        <v>104.9</v>
      </c>
      <c r="G123" s="24">
        <f>100+B3</f>
        <v>104.9</v>
      </c>
      <c r="H123" s="24">
        <f>100+B3</f>
        <v>104.9</v>
      </c>
      <c r="I123" s="24">
        <f>100+B3</f>
        <v>104.9</v>
      </c>
      <c r="J123" s="24">
        <f>100+B3</f>
        <v>104.9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90.4</v>
      </c>
      <c r="C124" s="24">
        <f>100-E3</f>
        <v>90.4</v>
      </c>
      <c r="D124" s="24">
        <f>100-E3</f>
        <v>90.4</v>
      </c>
      <c r="E124" s="24">
        <f>100-E3</f>
        <v>90.4</v>
      </c>
      <c r="F124" s="24">
        <f>100-E3</f>
        <v>90.4</v>
      </c>
      <c r="G124" s="24">
        <f>100-E3</f>
        <v>90.4</v>
      </c>
      <c r="H124" s="24">
        <f>100-E3</f>
        <v>90.4</v>
      </c>
      <c r="I124" s="24">
        <f>100-E3</f>
        <v>90.4</v>
      </c>
      <c r="J124" s="39">
        <f>100-E3</f>
        <v>90.4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109.6</v>
      </c>
      <c r="C125" s="41">
        <f>100+E3</f>
        <v>109.6</v>
      </c>
      <c r="D125" s="41">
        <f>100+E3</f>
        <v>109.6</v>
      </c>
      <c r="E125" s="41">
        <f>100+E3</f>
        <v>109.6</v>
      </c>
      <c r="F125" s="41">
        <f>100+E3</f>
        <v>109.6</v>
      </c>
      <c r="G125" s="41">
        <f>100+E3</f>
        <v>109.6</v>
      </c>
      <c r="H125" s="41">
        <f>100+E3</f>
        <v>109.6</v>
      </c>
      <c r="I125" s="41">
        <f>100+E3</f>
        <v>109.6</v>
      </c>
      <c r="J125" s="37">
        <f>100+E3</f>
        <v>109.6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B20" sqref="B20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10" t="s">
        <v>86</v>
      </c>
      <c r="D5" s="110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10" t="s">
        <v>87</v>
      </c>
      <c r="D6" s="110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10" t="s">
        <v>88</v>
      </c>
      <c r="D7" s="110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0" t="s">
        <v>89</v>
      </c>
      <c r="D8" s="110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10"/>
      <c r="D10" s="110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10"/>
      <c r="D11" s="110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10"/>
      <c r="D12" s="110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93</v>
      </c>
      <c r="D17" s="111"/>
      <c r="E17" s="11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90</v>
      </c>
      <c r="E23" s="112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2022-04-22T07:34:47Z</dcterms:modified>
  <cp:category/>
  <cp:contentStatus/>
</cp:coreProperties>
</file>