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13_ncr:1_{1CE4D4FB-EF6E-4870-AA0E-DE8CF9D1F0BF}" xr6:coauthVersionLast="47" xr6:coauthVersionMax="47" xr10:uidLastSave="{00000000-0000-0000-0000-000000000000}"/>
  <bookViews>
    <workbookView xWindow="-120" yWindow="-120" windowWidth="29040" windowHeight="15720" firstSheet="1" activeTab="15" xr2:uid="{00000000-000D-0000-FFFF-FFFF00000000}"/>
  </bookViews>
  <sheets>
    <sheet name="SHBG" sheetId="56" r:id="rId1"/>
    <sheet name="PTH" sheetId="55" r:id="rId2"/>
    <sheet name="HCY" sheetId="54" r:id="rId3"/>
    <sheet name="Prolaktin" sheetId="53" r:id="rId4"/>
    <sheet name="FSH" sheetId="52" r:id="rId5"/>
    <sheet name="LH" sheetId="51" r:id="rId6"/>
    <sheet name="Progesteron" sheetId="50" r:id="rId7"/>
    <sheet name="Østradiol" sheetId="49" r:id="rId8"/>
    <sheet name="TPOa" sheetId="48" r:id="rId9"/>
    <sheet name="FT3" sheetId="47" r:id="rId10"/>
    <sheet name="FT4" sheetId="46" r:id="rId11"/>
    <sheet name="TSH" sheetId="45" r:id="rId12"/>
    <sheet name="Ferritin" sheetId="44" r:id="rId13"/>
    <sheet name="Folat" sheetId="43" r:id="rId14"/>
    <sheet name="Aktiv B12" sheetId="42" r:id="rId15"/>
    <sheet name="Forside  " sheetId="36" r:id="rId16"/>
    <sheet name="Beskrivelse av betingelser " sheetId="35" r:id="rId17"/>
    <sheet name="Bakgrunnsdata" sheetId="20" r:id="rId18"/>
    <sheet name="Konklusjon" sheetId="23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38" i="56" l="1"/>
  <c r="BZ38" i="56"/>
  <c r="BY38" i="56"/>
  <c r="BX38" i="56"/>
  <c r="BW38" i="56"/>
  <c r="BV38" i="56"/>
  <c r="BU38" i="56"/>
  <c r="BT38" i="56"/>
  <c r="BS38" i="56"/>
  <c r="BR38" i="56"/>
  <c r="BQ38" i="56"/>
  <c r="BP38" i="56"/>
  <c r="BO38" i="56"/>
  <c r="BN38" i="56"/>
  <c r="BM38" i="56"/>
  <c r="BL38" i="56"/>
  <c r="BK38" i="56"/>
  <c r="BJ38" i="56"/>
  <c r="BI38" i="56"/>
  <c r="BH38" i="56"/>
  <c r="AZ38" i="56"/>
  <c r="AY38" i="56"/>
  <c r="AX38" i="56"/>
  <c r="CA37" i="56"/>
  <c r="BZ37" i="56"/>
  <c r="BY37" i="56"/>
  <c r="BX37" i="56"/>
  <c r="BW37" i="56"/>
  <c r="BV37" i="56"/>
  <c r="BU37" i="56"/>
  <c r="BT37" i="56"/>
  <c r="BS37" i="56"/>
  <c r="BR37" i="56"/>
  <c r="BQ37" i="56"/>
  <c r="BP37" i="56"/>
  <c r="BO37" i="56"/>
  <c r="BN37" i="56"/>
  <c r="BM37" i="56"/>
  <c r="BL37" i="56"/>
  <c r="BK37" i="56"/>
  <c r="BJ37" i="56"/>
  <c r="BI37" i="56"/>
  <c r="BH37" i="56"/>
  <c r="AZ37" i="56"/>
  <c r="AY37" i="56"/>
  <c r="AX37" i="56"/>
  <c r="CA36" i="56"/>
  <c r="BZ36" i="56"/>
  <c r="BY36" i="56"/>
  <c r="BX36" i="56"/>
  <c r="BW36" i="56"/>
  <c r="BV36" i="56"/>
  <c r="BU36" i="56"/>
  <c r="BT36" i="56"/>
  <c r="BS36" i="56"/>
  <c r="BR36" i="56"/>
  <c r="BQ36" i="56"/>
  <c r="BP36" i="56"/>
  <c r="BO36" i="56"/>
  <c r="BN36" i="56"/>
  <c r="BM36" i="56"/>
  <c r="BL36" i="56"/>
  <c r="BK36" i="56"/>
  <c r="BJ36" i="56"/>
  <c r="BI36" i="56"/>
  <c r="BH36" i="56"/>
  <c r="AZ36" i="56"/>
  <c r="AY36" i="56"/>
  <c r="AX36" i="56"/>
  <c r="CA35" i="56"/>
  <c r="BZ35" i="56"/>
  <c r="BY35" i="56"/>
  <c r="BX35" i="56"/>
  <c r="BW35" i="56"/>
  <c r="BV35" i="56"/>
  <c r="BU35" i="56"/>
  <c r="BT35" i="56"/>
  <c r="BS35" i="56"/>
  <c r="BR35" i="56"/>
  <c r="BQ35" i="56"/>
  <c r="BP35" i="56"/>
  <c r="BO35" i="56"/>
  <c r="BN35" i="56"/>
  <c r="BM35" i="56"/>
  <c r="BL35" i="56"/>
  <c r="BK35" i="56"/>
  <c r="BJ35" i="56"/>
  <c r="BI35" i="56"/>
  <c r="BH35" i="56"/>
  <c r="AZ35" i="56"/>
  <c r="AY35" i="56"/>
  <c r="AX35" i="56"/>
  <c r="CA34" i="56"/>
  <c r="BZ34" i="56"/>
  <c r="BY34" i="56"/>
  <c r="BX34" i="56"/>
  <c r="BW34" i="56"/>
  <c r="BV34" i="56"/>
  <c r="BU34" i="56"/>
  <c r="BT34" i="56"/>
  <c r="BS34" i="56"/>
  <c r="BR34" i="56"/>
  <c r="BQ34" i="56"/>
  <c r="BP34" i="56"/>
  <c r="BO34" i="56"/>
  <c r="BN34" i="56"/>
  <c r="BM34" i="56"/>
  <c r="BL34" i="56"/>
  <c r="BK34" i="56"/>
  <c r="BJ34" i="56"/>
  <c r="BI34" i="56"/>
  <c r="BH34" i="56"/>
  <c r="AZ34" i="56"/>
  <c r="AY34" i="56"/>
  <c r="AX34" i="56"/>
  <c r="CA33" i="56"/>
  <c r="BZ33" i="56"/>
  <c r="BY33" i="56"/>
  <c r="BX33" i="56"/>
  <c r="BW33" i="56"/>
  <c r="BV33" i="56"/>
  <c r="BU33" i="56"/>
  <c r="BT33" i="56"/>
  <c r="BS33" i="56"/>
  <c r="BR33" i="56"/>
  <c r="BQ33" i="56"/>
  <c r="BP33" i="56"/>
  <c r="BO33" i="56"/>
  <c r="BN33" i="56"/>
  <c r="BM33" i="56"/>
  <c r="BL33" i="56"/>
  <c r="BK33" i="56"/>
  <c r="BJ33" i="56"/>
  <c r="BI33" i="56"/>
  <c r="BH33" i="56"/>
  <c r="AZ33" i="56"/>
  <c r="AY33" i="56"/>
  <c r="AX33" i="56"/>
  <c r="CA32" i="56"/>
  <c r="BZ32" i="56"/>
  <c r="BY32" i="56"/>
  <c r="BX32" i="56"/>
  <c r="BW32" i="56"/>
  <c r="BV32" i="56"/>
  <c r="BU32" i="56"/>
  <c r="BT32" i="56"/>
  <c r="BS32" i="56"/>
  <c r="BR32" i="56"/>
  <c r="BQ32" i="56"/>
  <c r="BP32" i="56"/>
  <c r="BO32" i="56"/>
  <c r="BN32" i="56"/>
  <c r="BM32" i="56"/>
  <c r="BL32" i="56"/>
  <c r="BK32" i="56"/>
  <c r="BJ32" i="56"/>
  <c r="BI32" i="56"/>
  <c r="BH32" i="56"/>
  <c r="AZ32" i="56"/>
  <c r="AY32" i="56"/>
  <c r="AX32" i="56"/>
  <c r="CA31" i="56"/>
  <c r="BZ31" i="56"/>
  <c r="BY31" i="56"/>
  <c r="BX31" i="56"/>
  <c r="BW31" i="56"/>
  <c r="BV31" i="56"/>
  <c r="BU31" i="56"/>
  <c r="BT31" i="56"/>
  <c r="BS31" i="56"/>
  <c r="BR31" i="56"/>
  <c r="BQ31" i="56"/>
  <c r="BP31" i="56"/>
  <c r="BO31" i="56"/>
  <c r="BN31" i="56"/>
  <c r="BM31" i="56"/>
  <c r="BL31" i="56"/>
  <c r="BK31" i="56"/>
  <c r="BJ31" i="56"/>
  <c r="BI31" i="56"/>
  <c r="BH31" i="56"/>
  <c r="AZ31" i="56"/>
  <c r="AY31" i="56"/>
  <c r="AX31" i="56"/>
  <c r="CA30" i="56"/>
  <c r="BZ30" i="56"/>
  <c r="BY30" i="56"/>
  <c r="BX30" i="56"/>
  <c r="BW30" i="56"/>
  <c r="BV30" i="56"/>
  <c r="BU30" i="56"/>
  <c r="BT30" i="56"/>
  <c r="BS30" i="56"/>
  <c r="BR30" i="56"/>
  <c r="BQ30" i="56"/>
  <c r="BP30" i="56"/>
  <c r="BO30" i="56"/>
  <c r="BN30" i="56"/>
  <c r="BM30" i="56"/>
  <c r="BL30" i="56"/>
  <c r="BK30" i="56"/>
  <c r="BJ30" i="56"/>
  <c r="BI30" i="56"/>
  <c r="BH30" i="56"/>
  <c r="AZ30" i="56"/>
  <c r="AY30" i="56"/>
  <c r="AX30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AZ29" i="56"/>
  <c r="AY29" i="56"/>
  <c r="AX29" i="56"/>
  <c r="CA28" i="56"/>
  <c r="BZ28" i="56"/>
  <c r="BY28" i="56"/>
  <c r="BX28" i="56"/>
  <c r="BW28" i="56"/>
  <c r="BV28" i="56"/>
  <c r="BU28" i="56"/>
  <c r="BT28" i="56"/>
  <c r="BS28" i="56"/>
  <c r="BR28" i="56"/>
  <c r="BQ28" i="56"/>
  <c r="BP28" i="56"/>
  <c r="BO28" i="56"/>
  <c r="BN28" i="56"/>
  <c r="BM28" i="56"/>
  <c r="BL28" i="56"/>
  <c r="BK28" i="56"/>
  <c r="BJ28" i="56"/>
  <c r="BI28" i="56"/>
  <c r="BH28" i="56"/>
  <c r="AZ28" i="56"/>
  <c r="AY28" i="56"/>
  <c r="AX28" i="56"/>
  <c r="CA27" i="56"/>
  <c r="BZ27" i="56"/>
  <c r="BY27" i="56"/>
  <c r="BX27" i="56"/>
  <c r="BW27" i="56"/>
  <c r="BV27" i="56"/>
  <c r="BU27" i="56"/>
  <c r="BT27" i="56"/>
  <c r="BS27" i="56"/>
  <c r="BR27" i="56"/>
  <c r="BQ27" i="56"/>
  <c r="BP27" i="56"/>
  <c r="BO27" i="56"/>
  <c r="BN27" i="56"/>
  <c r="BM27" i="56"/>
  <c r="BL27" i="56"/>
  <c r="BK27" i="56"/>
  <c r="BJ27" i="56"/>
  <c r="BI27" i="56"/>
  <c r="BH27" i="56"/>
  <c r="AZ27" i="56"/>
  <c r="AY27" i="56"/>
  <c r="AX27" i="56"/>
  <c r="CA26" i="56"/>
  <c r="BZ26" i="56"/>
  <c r="BY26" i="56"/>
  <c r="BX26" i="56"/>
  <c r="BW26" i="56"/>
  <c r="BV26" i="56"/>
  <c r="BU26" i="56"/>
  <c r="BT26" i="56"/>
  <c r="BS26" i="56"/>
  <c r="BR26" i="56"/>
  <c r="BQ26" i="56"/>
  <c r="BP26" i="56"/>
  <c r="BO26" i="56"/>
  <c r="BN26" i="56"/>
  <c r="BM26" i="56"/>
  <c r="BL26" i="56"/>
  <c r="BK26" i="56"/>
  <c r="BJ26" i="56"/>
  <c r="BI26" i="56"/>
  <c r="BH26" i="56"/>
  <c r="AZ26" i="56"/>
  <c r="AY26" i="56"/>
  <c r="AX26" i="56"/>
  <c r="CA25" i="56"/>
  <c r="BZ25" i="56"/>
  <c r="BY25" i="56"/>
  <c r="BX25" i="56"/>
  <c r="BW25" i="56"/>
  <c r="BV25" i="56"/>
  <c r="BU25" i="56"/>
  <c r="BT25" i="56"/>
  <c r="BS25" i="56"/>
  <c r="BR25" i="56"/>
  <c r="BQ25" i="56"/>
  <c r="BP25" i="56"/>
  <c r="BO25" i="56"/>
  <c r="BN25" i="56"/>
  <c r="BM25" i="56"/>
  <c r="BL25" i="56"/>
  <c r="BK25" i="56"/>
  <c r="BJ25" i="56"/>
  <c r="BI25" i="56"/>
  <c r="BH25" i="56"/>
  <c r="AZ25" i="56"/>
  <c r="AY25" i="56"/>
  <c r="AX25" i="56"/>
  <c r="CA24" i="56"/>
  <c r="BZ24" i="56"/>
  <c r="BY24" i="56"/>
  <c r="BX24" i="56"/>
  <c r="BW24" i="56"/>
  <c r="BV24" i="56"/>
  <c r="BU24" i="56"/>
  <c r="BT24" i="56"/>
  <c r="BS24" i="56"/>
  <c r="BR24" i="56"/>
  <c r="BQ24" i="56"/>
  <c r="BP24" i="56"/>
  <c r="BO24" i="56"/>
  <c r="BN24" i="56"/>
  <c r="BM24" i="56"/>
  <c r="BL24" i="56"/>
  <c r="BK24" i="56"/>
  <c r="BJ24" i="56"/>
  <c r="BI24" i="56"/>
  <c r="BH24" i="56"/>
  <c r="AZ24" i="56"/>
  <c r="AY24" i="56"/>
  <c r="AX24" i="56"/>
  <c r="CA23" i="56"/>
  <c r="BZ23" i="56"/>
  <c r="BY23" i="56"/>
  <c r="BX23" i="56"/>
  <c r="BW23" i="56"/>
  <c r="BV23" i="56"/>
  <c r="BU23" i="56"/>
  <c r="BT23" i="56"/>
  <c r="BS23" i="56"/>
  <c r="BR23" i="56"/>
  <c r="BQ23" i="56"/>
  <c r="BP23" i="56"/>
  <c r="BO23" i="56"/>
  <c r="BN23" i="56"/>
  <c r="BM23" i="56"/>
  <c r="BL23" i="56"/>
  <c r="BK23" i="56"/>
  <c r="BJ23" i="56"/>
  <c r="BI23" i="56"/>
  <c r="BH23" i="56"/>
  <c r="AZ23" i="56"/>
  <c r="AY23" i="56"/>
  <c r="AX23" i="56"/>
  <c r="CA22" i="56"/>
  <c r="BZ22" i="56"/>
  <c r="BY22" i="56"/>
  <c r="BX22" i="56"/>
  <c r="BW22" i="56"/>
  <c r="BV22" i="56"/>
  <c r="BU22" i="56"/>
  <c r="BT22" i="56"/>
  <c r="BS22" i="56"/>
  <c r="BR22" i="56"/>
  <c r="BQ22" i="56"/>
  <c r="BP22" i="56"/>
  <c r="BO22" i="56"/>
  <c r="BN22" i="56"/>
  <c r="BM22" i="56"/>
  <c r="BL22" i="56"/>
  <c r="BK22" i="56"/>
  <c r="BJ22" i="56"/>
  <c r="BI22" i="56"/>
  <c r="BH22" i="56"/>
  <c r="AZ22" i="56"/>
  <c r="AY22" i="56"/>
  <c r="AX22" i="56"/>
  <c r="CA21" i="56"/>
  <c r="BZ21" i="56"/>
  <c r="BY21" i="56"/>
  <c r="BX21" i="56"/>
  <c r="BW21" i="56"/>
  <c r="BV21" i="56"/>
  <c r="BU21" i="56"/>
  <c r="BT21" i="56"/>
  <c r="BS21" i="56"/>
  <c r="BR21" i="56"/>
  <c r="BQ21" i="56"/>
  <c r="BP21" i="56"/>
  <c r="BO21" i="56"/>
  <c r="BN21" i="56"/>
  <c r="BM21" i="56"/>
  <c r="BL21" i="56"/>
  <c r="BK21" i="56"/>
  <c r="BJ21" i="56"/>
  <c r="BI21" i="56"/>
  <c r="BH21" i="56"/>
  <c r="AZ21" i="56"/>
  <c r="AY21" i="56"/>
  <c r="AX21" i="56"/>
  <c r="CA20" i="56"/>
  <c r="BZ20" i="56"/>
  <c r="BY20" i="56"/>
  <c r="BX20" i="56"/>
  <c r="BW20" i="56"/>
  <c r="BV20" i="56"/>
  <c r="BU20" i="56"/>
  <c r="BT20" i="56"/>
  <c r="BS20" i="56"/>
  <c r="BR20" i="56"/>
  <c r="BQ20" i="56"/>
  <c r="BP20" i="56"/>
  <c r="BO20" i="56"/>
  <c r="BN20" i="56"/>
  <c r="BM20" i="56"/>
  <c r="BL20" i="56"/>
  <c r="BK20" i="56"/>
  <c r="BJ20" i="56"/>
  <c r="BI20" i="56"/>
  <c r="BH20" i="56"/>
  <c r="AZ20" i="56"/>
  <c r="AY20" i="56"/>
  <c r="AX20" i="56"/>
  <c r="CA19" i="56"/>
  <c r="BZ19" i="56"/>
  <c r="BY19" i="56"/>
  <c r="BX19" i="56"/>
  <c r="BW19" i="56"/>
  <c r="BV19" i="56"/>
  <c r="BU19" i="56"/>
  <c r="BT19" i="56"/>
  <c r="BS19" i="56"/>
  <c r="BR19" i="56"/>
  <c r="BQ19" i="56"/>
  <c r="BP19" i="56"/>
  <c r="BO19" i="56"/>
  <c r="BN19" i="56"/>
  <c r="BM19" i="56"/>
  <c r="BL19" i="56"/>
  <c r="BK19" i="56"/>
  <c r="BJ19" i="56"/>
  <c r="BI19" i="56"/>
  <c r="BH19" i="56"/>
  <c r="AZ19" i="56"/>
  <c r="AY19" i="56"/>
  <c r="AX19" i="56"/>
  <c r="CA18" i="56"/>
  <c r="BZ18" i="56"/>
  <c r="BY18" i="56"/>
  <c r="BX18" i="56"/>
  <c r="BW18" i="56"/>
  <c r="BV18" i="56"/>
  <c r="BU18" i="56"/>
  <c r="BT18" i="56"/>
  <c r="BS18" i="56"/>
  <c r="BR18" i="56"/>
  <c r="BQ18" i="56"/>
  <c r="BP18" i="56"/>
  <c r="BO18" i="56"/>
  <c r="BN18" i="56"/>
  <c r="BM18" i="56"/>
  <c r="BL18" i="56"/>
  <c r="BK18" i="56"/>
  <c r="BJ18" i="56"/>
  <c r="BI18" i="56"/>
  <c r="BH18" i="56"/>
  <c r="AZ18" i="56"/>
  <c r="AY18" i="56"/>
  <c r="AX18" i="56"/>
  <c r="CA17" i="56"/>
  <c r="BZ17" i="56"/>
  <c r="BY17" i="56"/>
  <c r="BX17" i="56"/>
  <c r="BW17" i="56"/>
  <c r="BV17" i="56"/>
  <c r="BU17" i="56"/>
  <c r="BT17" i="56"/>
  <c r="BS17" i="56"/>
  <c r="BR17" i="56"/>
  <c r="BQ17" i="56"/>
  <c r="BP17" i="56"/>
  <c r="BO17" i="56"/>
  <c r="BN17" i="56"/>
  <c r="BM17" i="56"/>
  <c r="BL17" i="56"/>
  <c r="BK17" i="56"/>
  <c r="BJ17" i="56"/>
  <c r="BI17" i="56"/>
  <c r="BH17" i="56"/>
  <c r="AZ17" i="56"/>
  <c r="AY17" i="56"/>
  <c r="AX17" i="56"/>
  <c r="CA16" i="56"/>
  <c r="BZ16" i="56"/>
  <c r="BY16" i="56"/>
  <c r="BX16" i="56"/>
  <c r="BW16" i="56"/>
  <c r="BV16" i="56"/>
  <c r="BU16" i="56"/>
  <c r="BT16" i="56"/>
  <c r="BS16" i="56"/>
  <c r="BR16" i="56"/>
  <c r="BQ16" i="56"/>
  <c r="BP16" i="56"/>
  <c r="BO16" i="56"/>
  <c r="BN16" i="56"/>
  <c r="BM16" i="56"/>
  <c r="BL16" i="56"/>
  <c r="BK16" i="56"/>
  <c r="BJ16" i="56"/>
  <c r="BI16" i="56"/>
  <c r="BH16" i="56"/>
  <c r="AZ16" i="56"/>
  <c r="AY16" i="56"/>
  <c r="AX16" i="56"/>
  <c r="CA15" i="56"/>
  <c r="BZ15" i="56"/>
  <c r="BY15" i="56"/>
  <c r="BX15" i="56"/>
  <c r="BW15" i="56"/>
  <c r="BV15" i="56"/>
  <c r="BU15" i="56"/>
  <c r="BT15" i="56"/>
  <c r="BS15" i="56"/>
  <c r="BR15" i="56"/>
  <c r="BQ15" i="56"/>
  <c r="BP15" i="56"/>
  <c r="BO15" i="56"/>
  <c r="BN15" i="56"/>
  <c r="BM15" i="56"/>
  <c r="BL15" i="56"/>
  <c r="BK15" i="56"/>
  <c r="BJ15" i="56"/>
  <c r="BI15" i="56"/>
  <c r="BH15" i="56"/>
  <c r="AZ15" i="56"/>
  <c r="AY15" i="56"/>
  <c r="AX15" i="56"/>
  <c r="CA14" i="56"/>
  <c r="BZ14" i="56"/>
  <c r="BY14" i="56"/>
  <c r="BX14" i="56"/>
  <c r="BW14" i="56"/>
  <c r="BV14" i="56"/>
  <c r="BU14" i="56"/>
  <c r="BT14" i="56"/>
  <c r="BS14" i="56"/>
  <c r="BR14" i="56"/>
  <c r="BQ14" i="56"/>
  <c r="BP14" i="56"/>
  <c r="BO14" i="56"/>
  <c r="BN14" i="56"/>
  <c r="BM14" i="56"/>
  <c r="BL14" i="56"/>
  <c r="BK14" i="56"/>
  <c r="BJ14" i="56"/>
  <c r="BI14" i="56"/>
  <c r="BH14" i="56"/>
  <c r="BD14" i="56"/>
  <c r="AZ14" i="56"/>
  <c r="AY14" i="56"/>
  <c r="AX14" i="56"/>
  <c r="AW14" i="56"/>
  <c r="AV14" i="56"/>
  <c r="AU14" i="56"/>
  <c r="AT14" i="56"/>
  <c r="AS14" i="56"/>
  <c r="AR14" i="56"/>
  <c r="AQ14" i="56"/>
  <c r="AP14" i="56"/>
  <c r="AO14" i="56"/>
  <c r="AN14" i="56"/>
  <c r="AM14" i="56"/>
  <c r="AL14" i="56"/>
  <c r="AK14" i="56"/>
  <c r="AJ14" i="56"/>
  <c r="AI14" i="56"/>
  <c r="AH14" i="56"/>
  <c r="AG14" i="56"/>
  <c r="AF14" i="56"/>
  <c r="AE14" i="56"/>
  <c r="CG14" i="56" s="1"/>
  <c r="BG14" i="56" s="1"/>
  <c r="CF13" i="56"/>
  <c r="CA13" i="56"/>
  <c r="BZ13" i="56"/>
  <c r="BY13" i="56"/>
  <c r="BX13" i="56"/>
  <c r="BW13" i="56"/>
  <c r="BV13" i="56"/>
  <c r="BU13" i="56"/>
  <c r="BT13" i="56"/>
  <c r="BS13" i="56"/>
  <c r="BR13" i="56"/>
  <c r="BQ13" i="56"/>
  <c r="BP13" i="56"/>
  <c r="BO13" i="56"/>
  <c r="BN13" i="56"/>
  <c r="BM13" i="56"/>
  <c r="BL13" i="56"/>
  <c r="BK13" i="56"/>
  <c r="BJ13" i="56"/>
  <c r="BI13" i="56"/>
  <c r="BH13" i="56"/>
  <c r="BA13" i="56"/>
  <c r="AZ13" i="56"/>
  <c r="AY13" i="56"/>
  <c r="AX13" i="56"/>
  <c r="AW13" i="56"/>
  <c r="AV13" i="56"/>
  <c r="AU13" i="56"/>
  <c r="AT13" i="56"/>
  <c r="AS13" i="56"/>
  <c r="AR13" i="56"/>
  <c r="AQ13" i="56"/>
  <c r="AP13" i="56"/>
  <c r="AO13" i="56"/>
  <c r="AN13" i="56"/>
  <c r="AM13" i="56"/>
  <c r="AL13" i="56"/>
  <c r="AK13" i="56"/>
  <c r="AJ13" i="56"/>
  <c r="AI13" i="56"/>
  <c r="AH13" i="56"/>
  <c r="AG13" i="56"/>
  <c r="AF13" i="56"/>
  <c r="AE13" i="56"/>
  <c r="AA13" i="56" s="1"/>
  <c r="AB13" i="56"/>
  <c r="Y13" i="56"/>
  <c r="CA12" i="56"/>
  <c r="BZ12" i="56"/>
  <c r="BY12" i="56"/>
  <c r="BX12" i="56"/>
  <c r="BW12" i="56"/>
  <c r="BV12" i="56"/>
  <c r="BU12" i="56"/>
  <c r="BT12" i="56"/>
  <c r="BS12" i="56"/>
  <c r="BR12" i="56"/>
  <c r="BP12" i="56"/>
  <c r="BO12" i="56"/>
  <c r="BN12" i="56"/>
  <c r="BM12" i="56"/>
  <c r="BL12" i="56"/>
  <c r="BK12" i="56"/>
  <c r="BJ12" i="56"/>
  <c r="BI12" i="56"/>
  <c r="BH12" i="56"/>
  <c r="AZ12" i="56"/>
  <c r="AY12" i="56"/>
  <c r="AX12" i="56"/>
  <c r="AW12" i="56"/>
  <c r="AV12" i="56"/>
  <c r="AU12" i="56"/>
  <c r="AT12" i="56"/>
  <c r="AS12" i="56"/>
  <c r="AR12" i="56"/>
  <c r="AQ12" i="56"/>
  <c r="AO12" i="56"/>
  <c r="AN12" i="56"/>
  <c r="AM12" i="56"/>
  <c r="AL12" i="56"/>
  <c r="AK12" i="56"/>
  <c r="AJ12" i="56"/>
  <c r="AI12" i="56"/>
  <c r="AH12" i="56"/>
  <c r="AG12" i="56"/>
  <c r="AF12" i="56"/>
  <c r="AE12" i="56"/>
  <c r="BA12" i="56" s="1"/>
  <c r="CA11" i="56"/>
  <c r="BZ11" i="56"/>
  <c r="BY11" i="56"/>
  <c r="BX11" i="56"/>
  <c r="BW11" i="56"/>
  <c r="BV11" i="56"/>
  <c r="BU11" i="56"/>
  <c r="BT11" i="56"/>
  <c r="BS11" i="56"/>
  <c r="BR11" i="56"/>
  <c r="BP11" i="56"/>
  <c r="BO11" i="56"/>
  <c r="BN11" i="56"/>
  <c r="BM11" i="56"/>
  <c r="BL11" i="56"/>
  <c r="BK11" i="56"/>
  <c r="BJ11" i="56"/>
  <c r="BI11" i="56"/>
  <c r="BH11" i="56"/>
  <c r="AZ11" i="56"/>
  <c r="AY11" i="56"/>
  <c r="AX11" i="56"/>
  <c r="AW11" i="56"/>
  <c r="AV11" i="56"/>
  <c r="AU11" i="56"/>
  <c r="AT11" i="56"/>
  <c r="AS11" i="56"/>
  <c r="AR11" i="56"/>
  <c r="AQ11" i="56"/>
  <c r="AO11" i="56"/>
  <c r="AN11" i="56"/>
  <c r="AM11" i="56"/>
  <c r="AL11" i="56"/>
  <c r="AK11" i="56"/>
  <c r="AJ11" i="56"/>
  <c r="AI11" i="56"/>
  <c r="AH11" i="56"/>
  <c r="AG11" i="56"/>
  <c r="AF11" i="56"/>
  <c r="AE11" i="56"/>
  <c r="BB11" i="56" s="1"/>
  <c r="CA10" i="56"/>
  <c r="BZ10" i="56"/>
  <c r="BY10" i="56"/>
  <c r="BX10" i="56"/>
  <c r="BW10" i="56"/>
  <c r="BV10" i="56"/>
  <c r="BU10" i="56"/>
  <c r="BT10" i="56"/>
  <c r="BM10" i="56"/>
  <c r="BL10" i="56"/>
  <c r="BK10" i="56"/>
  <c r="BJ10" i="56"/>
  <c r="BI10" i="56"/>
  <c r="BH10" i="56"/>
  <c r="AZ10" i="56"/>
  <c r="AY10" i="56"/>
  <c r="AX10" i="56"/>
  <c r="AW10" i="56"/>
  <c r="AV10" i="56"/>
  <c r="AU10" i="56"/>
  <c r="AT10" i="56"/>
  <c r="AS10" i="56"/>
  <c r="AL10" i="56"/>
  <c r="AK10" i="56"/>
  <c r="AJ10" i="56"/>
  <c r="AI10" i="56"/>
  <c r="AH10" i="56"/>
  <c r="AG10" i="56"/>
  <c r="AF10" i="56"/>
  <c r="AE10" i="56"/>
  <c r="CA9" i="56"/>
  <c r="BZ9" i="56"/>
  <c r="BY9" i="56"/>
  <c r="BX9" i="56"/>
  <c r="BW9" i="56"/>
  <c r="BV9" i="56"/>
  <c r="BU9" i="56"/>
  <c r="BT9" i="56"/>
  <c r="BM9" i="56"/>
  <c r="BL9" i="56"/>
  <c r="BK9" i="56"/>
  <c r="BJ9" i="56"/>
  <c r="BI9" i="56"/>
  <c r="BH9" i="56"/>
  <c r="AZ9" i="56"/>
  <c r="AY9" i="56"/>
  <c r="AX9" i="56"/>
  <c r="AW9" i="56"/>
  <c r="AV9" i="56"/>
  <c r="AU9" i="56"/>
  <c r="AT9" i="56"/>
  <c r="AS9" i="56"/>
  <c r="AL9" i="56"/>
  <c r="AK9" i="56"/>
  <c r="AJ9" i="56"/>
  <c r="AI9" i="56"/>
  <c r="AH9" i="56"/>
  <c r="AG9" i="56"/>
  <c r="AF9" i="56"/>
  <c r="AE9" i="56"/>
  <c r="BA9" i="56" s="1"/>
  <c r="CA8" i="56"/>
  <c r="BZ8" i="56"/>
  <c r="BY8" i="56"/>
  <c r="BX8" i="56"/>
  <c r="BW8" i="56"/>
  <c r="BV8" i="56"/>
  <c r="BU8" i="56"/>
  <c r="BT8" i="56"/>
  <c r="BS8" i="56"/>
  <c r="BR8" i="56"/>
  <c r="BQ8" i="56"/>
  <c r="BP8" i="56"/>
  <c r="BO8" i="56"/>
  <c r="BN8" i="56"/>
  <c r="BM8" i="56"/>
  <c r="BL8" i="56"/>
  <c r="BK8" i="56"/>
  <c r="BJ8" i="56"/>
  <c r="BI8" i="56"/>
  <c r="BH8" i="56"/>
  <c r="AZ8" i="56"/>
  <c r="AY8" i="56"/>
  <c r="AX8" i="56"/>
  <c r="AW8" i="56"/>
  <c r="AV8" i="56"/>
  <c r="AU8" i="56"/>
  <c r="AT8" i="56"/>
  <c r="AS8" i="56"/>
  <c r="AR8" i="56"/>
  <c r="AQ8" i="56"/>
  <c r="AP8" i="56"/>
  <c r="AO8" i="56"/>
  <c r="AN8" i="56"/>
  <c r="AM8" i="56"/>
  <c r="AL8" i="56"/>
  <c r="AK8" i="56"/>
  <c r="AJ8" i="56"/>
  <c r="AI8" i="56"/>
  <c r="AH8" i="56"/>
  <c r="AG8" i="56"/>
  <c r="AF8" i="56"/>
  <c r="AE8" i="56"/>
  <c r="CG8" i="56" s="1"/>
  <c r="BG8" i="56" s="1"/>
  <c r="CA7" i="56"/>
  <c r="BZ7" i="56"/>
  <c r="BY7" i="56"/>
  <c r="BX7" i="56"/>
  <c r="BW7" i="56"/>
  <c r="BV7" i="56"/>
  <c r="BU7" i="56"/>
  <c r="BT7" i="56"/>
  <c r="AZ7" i="56"/>
  <c r="AY7" i="56"/>
  <c r="AX7" i="56"/>
  <c r="AW7" i="56"/>
  <c r="AV7" i="56"/>
  <c r="AU7" i="56"/>
  <c r="AT7" i="56"/>
  <c r="AS7" i="56"/>
  <c r="AF7" i="56"/>
  <c r="AE7" i="56"/>
  <c r="BB7" i="56" s="1"/>
  <c r="CA6" i="56"/>
  <c r="BZ6" i="56"/>
  <c r="BY6" i="56"/>
  <c r="BX6" i="56"/>
  <c r="BW6" i="56"/>
  <c r="BV6" i="56"/>
  <c r="BU6" i="56"/>
  <c r="BT6" i="56"/>
  <c r="AZ6" i="56"/>
  <c r="AY6" i="56"/>
  <c r="AX6" i="56"/>
  <c r="AW6" i="56"/>
  <c r="AV6" i="56"/>
  <c r="AU6" i="56"/>
  <c r="AT6" i="56"/>
  <c r="AS6" i="56"/>
  <c r="AF6" i="56"/>
  <c r="AE6" i="56"/>
  <c r="BA6" i="56" s="1"/>
  <c r="BD6" i="56" s="1"/>
  <c r="CA5" i="56"/>
  <c r="BZ5" i="56"/>
  <c r="BY5" i="56"/>
  <c r="BX5" i="56"/>
  <c r="BW5" i="56"/>
  <c r="BV5" i="56"/>
  <c r="BU5" i="56"/>
  <c r="BT5" i="56"/>
  <c r="BS5" i="56"/>
  <c r="AZ5" i="56"/>
  <c r="AY5" i="56"/>
  <c r="AX5" i="56"/>
  <c r="AW5" i="56"/>
  <c r="AV5" i="56"/>
  <c r="AU5" i="56"/>
  <c r="AT5" i="56"/>
  <c r="AS5" i="56"/>
  <c r="AR5" i="56"/>
  <c r="AF5" i="56"/>
  <c r="AE5" i="56"/>
  <c r="AF4" i="56"/>
  <c r="AE3" i="56"/>
  <c r="AD11" i="56" s="1"/>
  <c r="AD3" i="56"/>
  <c r="AA3" i="56" s="1"/>
  <c r="X13" i="56" l="1"/>
  <c r="CG13" i="56"/>
  <c r="BG13" i="56" s="1"/>
  <c r="BF14" i="56"/>
  <c r="CB8" i="56"/>
  <c r="AD9" i="56"/>
  <c r="AC13" i="56"/>
  <c r="BB13" i="56"/>
  <c r="CB13" i="56"/>
  <c r="BD13" i="56"/>
  <c r="CC13" i="56"/>
  <c r="BD8" i="56"/>
  <c r="BE13" i="56"/>
  <c r="CD13" i="56"/>
  <c r="CB14" i="56"/>
  <c r="BF13" i="56"/>
  <c r="CE13" i="56"/>
  <c r="CD14" i="56"/>
  <c r="Y12" i="56"/>
  <c r="CC7" i="56"/>
  <c r="CD7" i="56" s="1"/>
  <c r="AB11" i="56"/>
  <c r="BA11" i="56"/>
  <c r="BD11" i="56" s="1"/>
  <c r="BD12" i="56"/>
  <c r="CG12" i="56"/>
  <c r="BG12" i="56" s="1"/>
  <c r="BC11" i="56"/>
  <c r="CG11" i="56"/>
  <c r="BG11" i="56" s="1"/>
  <c r="Y11" i="56"/>
  <c r="CC11" i="56"/>
  <c r="CD11" i="56" s="1"/>
  <c r="BF11" i="56"/>
  <c r="CC10" i="56"/>
  <c r="CD10" i="56" s="1"/>
  <c r="BD9" i="56"/>
  <c r="BB9" i="56"/>
  <c r="BC9" i="56" s="1"/>
  <c r="BA10" i="56"/>
  <c r="BD10" i="56" s="1"/>
  <c r="BB10" i="56"/>
  <c r="BC10" i="56" s="1"/>
  <c r="AC3" i="56"/>
  <c r="BB5" i="56"/>
  <c r="BC5" i="56" s="1"/>
  <c r="BA7" i="56"/>
  <c r="BD7" i="56" s="1"/>
  <c r="BA5" i="56"/>
  <c r="BD5" i="56" s="1"/>
  <c r="AD10" i="56"/>
  <c r="AD4" i="56"/>
  <c r="CE8" i="56"/>
  <c r="CC9" i="56"/>
  <c r="CD9" i="56" s="1"/>
  <c r="CE14" i="56"/>
  <c r="AD6" i="56"/>
  <c r="BB6" i="56"/>
  <c r="BC6" i="56" s="1"/>
  <c r="Z8" i="56"/>
  <c r="AD12" i="56"/>
  <c r="BB12" i="56"/>
  <c r="BC12" i="56" s="1"/>
  <c r="Z14" i="56"/>
  <c r="CC5" i="56"/>
  <c r="CD5" i="56" s="1"/>
  <c r="AA8" i="56"/>
  <c r="AA14" i="56"/>
  <c r="BF8" i="56"/>
  <c r="AD7" i="56"/>
  <c r="AB8" i="56"/>
  <c r="AB14" i="56"/>
  <c r="CC6" i="56"/>
  <c r="CD6" i="56" s="1"/>
  <c r="BC7" i="56"/>
  <c r="AC8" i="56"/>
  <c r="BA8" i="56"/>
  <c r="CC12" i="56"/>
  <c r="CD12" i="56" s="1"/>
  <c r="BC13" i="56"/>
  <c r="AC14" i="56"/>
  <c r="BA14" i="56"/>
  <c r="CD8" i="56"/>
  <c r="AD13" i="56"/>
  <c r="AD8" i="56"/>
  <c r="BB8" i="56"/>
  <c r="BF12" i="56"/>
  <c r="AD14" i="56"/>
  <c r="BB14" i="56"/>
  <c r="BC8" i="56"/>
  <c r="BC14" i="56"/>
  <c r="BE8" i="56"/>
  <c r="CC8" i="56"/>
  <c r="BE14" i="56"/>
  <c r="CC14" i="56"/>
  <c r="AD5" i="56"/>
  <c r="CF8" i="56"/>
  <c r="AB12" i="56"/>
  <c r="Z13" i="56"/>
  <c r="X14" i="56"/>
  <c r="CF14" i="56"/>
  <c r="X8" i="56"/>
  <c r="Y8" i="56"/>
  <c r="Y14" i="56"/>
  <c r="CA38" i="55"/>
  <c r="BZ38" i="55"/>
  <c r="BY38" i="55"/>
  <c r="BX38" i="55"/>
  <c r="BW38" i="55"/>
  <c r="BV38" i="55"/>
  <c r="BU38" i="55"/>
  <c r="BT38" i="55"/>
  <c r="BS38" i="55"/>
  <c r="BR38" i="55"/>
  <c r="BQ38" i="55"/>
  <c r="BP38" i="55"/>
  <c r="BO38" i="55"/>
  <c r="BN38" i="55"/>
  <c r="BM38" i="55"/>
  <c r="BL38" i="55"/>
  <c r="BK38" i="55"/>
  <c r="BJ38" i="55"/>
  <c r="BI38" i="55"/>
  <c r="BH38" i="55"/>
  <c r="AZ38" i="55"/>
  <c r="AY38" i="55"/>
  <c r="AX38" i="55"/>
  <c r="CA37" i="55"/>
  <c r="BZ37" i="55"/>
  <c r="BY37" i="55"/>
  <c r="BX37" i="55"/>
  <c r="BW37" i="55"/>
  <c r="BV37" i="55"/>
  <c r="BU37" i="55"/>
  <c r="BT37" i="55"/>
  <c r="BS37" i="55"/>
  <c r="BR37" i="55"/>
  <c r="BQ37" i="55"/>
  <c r="BP37" i="55"/>
  <c r="BO37" i="55"/>
  <c r="BN37" i="55"/>
  <c r="BM37" i="55"/>
  <c r="BL37" i="55"/>
  <c r="BK37" i="55"/>
  <c r="BJ37" i="55"/>
  <c r="BI37" i="55"/>
  <c r="BH37" i="55"/>
  <c r="AZ37" i="55"/>
  <c r="AY37" i="55"/>
  <c r="AX37" i="55"/>
  <c r="CA36" i="55"/>
  <c r="BZ36" i="55"/>
  <c r="BY36" i="55"/>
  <c r="BX36" i="55"/>
  <c r="BW36" i="55"/>
  <c r="BV36" i="55"/>
  <c r="BU36" i="55"/>
  <c r="BT36" i="55"/>
  <c r="BS36" i="55"/>
  <c r="BR36" i="55"/>
  <c r="BQ36" i="55"/>
  <c r="BP36" i="55"/>
  <c r="BO36" i="55"/>
  <c r="BN36" i="55"/>
  <c r="BM36" i="55"/>
  <c r="BL36" i="55"/>
  <c r="BK36" i="55"/>
  <c r="BJ36" i="55"/>
  <c r="BI36" i="55"/>
  <c r="BH36" i="55"/>
  <c r="AZ36" i="55"/>
  <c r="AY36" i="55"/>
  <c r="AX36" i="55"/>
  <c r="CA35" i="55"/>
  <c r="BZ35" i="55"/>
  <c r="BY35" i="55"/>
  <c r="BX35" i="55"/>
  <c r="BW35" i="55"/>
  <c r="BV35" i="55"/>
  <c r="BU35" i="55"/>
  <c r="BT35" i="55"/>
  <c r="BS35" i="55"/>
  <c r="BR35" i="55"/>
  <c r="BQ35" i="55"/>
  <c r="BP35" i="55"/>
  <c r="BO35" i="55"/>
  <c r="BN35" i="55"/>
  <c r="BM35" i="55"/>
  <c r="BL35" i="55"/>
  <c r="BK35" i="55"/>
  <c r="BJ35" i="55"/>
  <c r="BI35" i="55"/>
  <c r="BH35" i="55"/>
  <c r="AZ35" i="55"/>
  <c r="AY35" i="55"/>
  <c r="AX35" i="55"/>
  <c r="CA34" i="55"/>
  <c r="BZ34" i="55"/>
  <c r="BY34" i="55"/>
  <c r="BX34" i="55"/>
  <c r="BW34" i="55"/>
  <c r="BV34" i="55"/>
  <c r="BU34" i="55"/>
  <c r="BT34" i="55"/>
  <c r="BS34" i="55"/>
  <c r="BR34" i="55"/>
  <c r="BQ34" i="55"/>
  <c r="BP34" i="55"/>
  <c r="BO34" i="55"/>
  <c r="BN34" i="55"/>
  <c r="BM34" i="55"/>
  <c r="BL34" i="55"/>
  <c r="BK34" i="55"/>
  <c r="BJ34" i="55"/>
  <c r="BI34" i="55"/>
  <c r="BH34" i="55"/>
  <c r="AZ34" i="55"/>
  <c r="AY34" i="55"/>
  <c r="AX34" i="55"/>
  <c r="CA33" i="55"/>
  <c r="BZ33" i="55"/>
  <c r="BY33" i="55"/>
  <c r="BX33" i="55"/>
  <c r="BW33" i="55"/>
  <c r="BV33" i="55"/>
  <c r="BU33" i="55"/>
  <c r="BT33" i="55"/>
  <c r="BS33" i="55"/>
  <c r="BR33" i="55"/>
  <c r="BQ33" i="55"/>
  <c r="BP33" i="55"/>
  <c r="BO33" i="55"/>
  <c r="BN33" i="55"/>
  <c r="BM33" i="55"/>
  <c r="BL33" i="55"/>
  <c r="BK33" i="55"/>
  <c r="BJ33" i="55"/>
  <c r="BI33" i="55"/>
  <c r="BH33" i="55"/>
  <c r="AZ33" i="55"/>
  <c r="AY33" i="55"/>
  <c r="AX33" i="55"/>
  <c r="CA32" i="55"/>
  <c r="BZ32" i="55"/>
  <c r="BY32" i="55"/>
  <c r="BX32" i="55"/>
  <c r="BW32" i="55"/>
  <c r="BV32" i="55"/>
  <c r="BU32" i="55"/>
  <c r="BT32" i="55"/>
  <c r="BS32" i="55"/>
  <c r="BR32" i="55"/>
  <c r="BQ32" i="55"/>
  <c r="BP32" i="55"/>
  <c r="BO32" i="55"/>
  <c r="BN32" i="55"/>
  <c r="BM32" i="55"/>
  <c r="BL32" i="55"/>
  <c r="BK32" i="55"/>
  <c r="BJ32" i="55"/>
  <c r="BI32" i="55"/>
  <c r="BH32" i="55"/>
  <c r="AZ32" i="55"/>
  <c r="AY32" i="55"/>
  <c r="AX32" i="55"/>
  <c r="CA31" i="55"/>
  <c r="BZ31" i="55"/>
  <c r="BY31" i="55"/>
  <c r="BX31" i="55"/>
  <c r="BW31" i="55"/>
  <c r="BV31" i="55"/>
  <c r="BU31" i="55"/>
  <c r="BT31" i="55"/>
  <c r="BS31" i="55"/>
  <c r="BR31" i="55"/>
  <c r="BQ31" i="55"/>
  <c r="BP31" i="55"/>
  <c r="BO31" i="55"/>
  <c r="BN31" i="55"/>
  <c r="BM31" i="55"/>
  <c r="BL31" i="55"/>
  <c r="BK31" i="55"/>
  <c r="BJ31" i="55"/>
  <c r="BI31" i="55"/>
  <c r="BH31" i="55"/>
  <c r="AZ31" i="55"/>
  <c r="AY31" i="55"/>
  <c r="AX31" i="55"/>
  <c r="CA30" i="55"/>
  <c r="BZ30" i="55"/>
  <c r="BY30" i="55"/>
  <c r="BX30" i="55"/>
  <c r="BW30" i="55"/>
  <c r="BV30" i="55"/>
  <c r="BU30" i="55"/>
  <c r="BT30" i="55"/>
  <c r="BS30" i="55"/>
  <c r="BR30" i="55"/>
  <c r="BQ30" i="55"/>
  <c r="BP30" i="55"/>
  <c r="BO30" i="55"/>
  <c r="BN30" i="55"/>
  <c r="BM30" i="55"/>
  <c r="BL30" i="55"/>
  <c r="BK30" i="55"/>
  <c r="BJ30" i="55"/>
  <c r="BI30" i="55"/>
  <c r="BH30" i="55"/>
  <c r="AZ30" i="55"/>
  <c r="AY30" i="55"/>
  <c r="AX30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AZ29" i="55"/>
  <c r="AY29" i="55"/>
  <c r="AX29" i="55"/>
  <c r="CA28" i="55"/>
  <c r="BZ28" i="55"/>
  <c r="BY28" i="55"/>
  <c r="BX28" i="55"/>
  <c r="BW28" i="55"/>
  <c r="BV28" i="55"/>
  <c r="BU28" i="55"/>
  <c r="BT28" i="55"/>
  <c r="BS28" i="55"/>
  <c r="BR28" i="55"/>
  <c r="BQ28" i="55"/>
  <c r="BP28" i="55"/>
  <c r="BO28" i="55"/>
  <c r="BN28" i="55"/>
  <c r="BM28" i="55"/>
  <c r="BL28" i="55"/>
  <c r="BK28" i="55"/>
  <c r="BJ28" i="55"/>
  <c r="BI28" i="55"/>
  <c r="BH28" i="55"/>
  <c r="AZ28" i="55"/>
  <c r="AY28" i="55"/>
  <c r="AX28" i="55"/>
  <c r="CA27" i="55"/>
  <c r="BZ27" i="55"/>
  <c r="BY27" i="55"/>
  <c r="BX27" i="55"/>
  <c r="BW27" i="55"/>
  <c r="BV27" i="55"/>
  <c r="BU27" i="55"/>
  <c r="BT27" i="55"/>
  <c r="BS27" i="55"/>
  <c r="BR27" i="55"/>
  <c r="BQ27" i="55"/>
  <c r="BP27" i="55"/>
  <c r="BO27" i="55"/>
  <c r="BN27" i="55"/>
  <c r="BM27" i="55"/>
  <c r="BL27" i="55"/>
  <c r="BK27" i="55"/>
  <c r="BJ27" i="55"/>
  <c r="BI27" i="55"/>
  <c r="BH27" i="55"/>
  <c r="AZ27" i="55"/>
  <c r="AY27" i="55"/>
  <c r="AX27" i="55"/>
  <c r="CA26" i="55"/>
  <c r="BZ26" i="55"/>
  <c r="BY26" i="55"/>
  <c r="BX26" i="55"/>
  <c r="BW26" i="55"/>
  <c r="BV26" i="55"/>
  <c r="BU26" i="55"/>
  <c r="BT26" i="55"/>
  <c r="BS26" i="55"/>
  <c r="BR26" i="55"/>
  <c r="BQ26" i="55"/>
  <c r="BP26" i="55"/>
  <c r="BO26" i="55"/>
  <c r="BN26" i="55"/>
  <c r="BM26" i="55"/>
  <c r="BL26" i="55"/>
  <c r="BK26" i="55"/>
  <c r="BJ26" i="55"/>
  <c r="BI26" i="55"/>
  <c r="BH26" i="55"/>
  <c r="AZ26" i="55"/>
  <c r="AY26" i="55"/>
  <c r="AX26" i="55"/>
  <c r="CA25" i="55"/>
  <c r="BZ25" i="55"/>
  <c r="BY25" i="55"/>
  <c r="BX25" i="55"/>
  <c r="BW25" i="55"/>
  <c r="BV25" i="55"/>
  <c r="BU25" i="55"/>
  <c r="BT25" i="55"/>
  <c r="BS25" i="55"/>
  <c r="BR25" i="55"/>
  <c r="BQ25" i="55"/>
  <c r="BP25" i="55"/>
  <c r="BO25" i="55"/>
  <c r="BN25" i="55"/>
  <c r="BM25" i="55"/>
  <c r="BL25" i="55"/>
  <c r="BK25" i="55"/>
  <c r="BJ25" i="55"/>
  <c r="BI25" i="55"/>
  <c r="BH25" i="55"/>
  <c r="AZ25" i="55"/>
  <c r="AY25" i="55"/>
  <c r="AX25" i="55"/>
  <c r="CA24" i="55"/>
  <c r="BZ24" i="55"/>
  <c r="BY24" i="55"/>
  <c r="BX24" i="55"/>
  <c r="BW24" i="55"/>
  <c r="BV24" i="55"/>
  <c r="BU24" i="55"/>
  <c r="BT24" i="55"/>
  <c r="BS24" i="55"/>
  <c r="BR24" i="55"/>
  <c r="BQ24" i="55"/>
  <c r="BP24" i="55"/>
  <c r="BO24" i="55"/>
  <c r="BN24" i="55"/>
  <c r="BM24" i="55"/>
  <c r="BL24" i="55"/>
  <c r="BK24" i="55"/>
  <c r="BJ24" i="55"/>
  <c r="BI24" i="55"/>
  <c r="BH24" i="55"/>
  <c r="AZ24" i="55"/>
  <c r="AY24" i="55"/>
  <c r="AX24" i="55"/>
  <c r="CA23" i="55"/>
  <c r="BZ23" i="55"/>
  <c r="BY23" i="55"/>
  <c r="BX23" i="55"/>
  <c r="BW23" i="55"/>
  <c r="BV23" i="55"/>
  <c r="BU23" i="55"/>
  <c r="BT23" i="55"/>
  <c r="BS23" i="55"/>
  <c r="BR23" i="55"/>
  <c r="BQ23" i="55"/>
  <c r="BP23" i="55"/>
  <c r="BO23" i="55"/>
  <c r="BN23" i="55"/>
  <c r="BM23" i="55"/>
  <c r="BL23" i="55"/>
  <c r="BK23" i="55"/>
  <c r="BJ23" i="55"/>
  <c r="BI23" i="55"/>
  <c r="BH23" i="55"/>
  <c r="AZ23" i="55"/>
  <c r="AY23" i="55"/>
  <c r="AX23" i="55"/>
  <c r="CA22" i="55"/>
  <c r="BZ22" i="55"/>
  <c r="BY22" i="55"/>
  <c r="BX22" i="55"/>
  <c r="BW22" i="55"/>
  <c r="BV22" i="55"/>
  <c r="BU22" i="55"/>
  <c r="BT22" i="55"/>
  <c r="BS22" i="55"/>
  <c r="BR22" i="55"/>
  <c r="BQ22" i="55"/>
  <c r="BP22" i="55"/>
  <c r="BO22" i="55"/>
  <c r="BN22" i="55"/>
  <c r="BM22" i="55"/>
  <c r="BL22" i="55"/>
  <c r="BK22" i="55"/>
  <c r="BJ22" i="55"/>
  <c r="BI22" i="55"/>
  <c r="BH22" i="55"/>
  <c r="AZ22" i="55"/>
  <c r="AY22" i="55"/>
  <c r="AX22" i="55"/>
  <c r="CA21" i="55"/>
  <c r="BZ21" i="55"/>
  <c r="BY21" i="55"/>
  <c r="BX21" i="55"/>
  <c r="BW21" i="55"/>
  <c r="BV21" i="55"/>
  <c r="BU21" i="55"/>
  <c r="BT21" i="55"/>
  <c r="BS21" i="55"/>
  <c r="BR21" i="55"/>
  <c r="BQ21" i="55"/>
  <c r="BP21" i="55"/>
  <c r="BO21" i="55"/>
  <c r="BN21" i="55"/>
  <c r="BM21" i="55"/>
  <c r="BL21" i="55"/>
  <c r="BK21" i="55"/>
  <c r="BJ21" i="55"/>
  <c r="BI21" i="55"/>
  <c r="BH21" i="55"/>
  <c r="AZ21" i="55"/>
  <c r="AY21" i="55"/>
  <c r="AX21" i="55"/>
  <c r="CA20" i="55"/>
  <c r="BZ20" i="55"/>
  <c r="BY20" i="55"/>
  <c r="BX20" i="55"/>
  <c r="BW20" i="55"/>
  <c r="BV20" i="55"/>
  <c r="BU20" i="55"/>
  <c r="BT20" i="55"/>
  <c r="BS20" i="55"/>
  <c r="BR20" i="55"/>
  <c r="BQ20" i="55"/>
  <c r="BP20" i="55"/>
  <c r="BO20" i="55"/>
  <c r="BN20" i="55"/>
  <c r="BM20" i="55"/>
  <c r="BL20" i="55"/>
  <c r="BK20" i="55"/>
  <c r="BJ20" i="55"/>
  <c r="BI20" i="55"/>
  <c r="BH20" i="55"/>
  <c r="AZ20" i="55"/>
  <c r="AY20" i="55"/>
  <c r="AX20" i="55"/>
  <c r="CA19" i="55"/>
  <c r="BZ19" i="55"/>
  <c r="BY19" i="55"/>
  <c r="BX19" i="55"/>
  <c r="BW19" i="55"/>
  <c r="BV19" i="55"/>
  <c r="BU19" i="55"/>
  <c r="BT19" i="55"/>
  <c r="BS19" i="55"/>
  <c r="BR19" i="55"/>
  <c r="BQ19" i="55"/>
  <c r="BP19" i="55"/>
  <c r="BO19" i="55"/>
  <c r="BN19" i="55"/>
  <c r="BM19" i="55"/>
  <c r="BL19" i="55"/>
  <c r="BK19" i="55"/>
  <c r="BJ19" i="55"/>
  <c r="BI19" i="55"/>
  <c r="BH19" i="55"/>
  <c r="AZ19" i="55"/>
  <c r="AY19" i="55"/>
  <c r="AX19" i="55"/>
  <c r="CA18" i="55"/>
  <c r="BZ18" i="55"/>
  <c r="BY18" i="55"/>
  <c r="BX18" i="55"/>
  <c r="BW18" i="55"/>
  <c r="BV18" i="55"/>
  <c r="BU18" i="55"/>
  <c r="BT18" i="55"/>
  <c r="BS18" i="55"/>
  <c r="BR18" i="55"/>
  <c r="BQ18" i="55"/>
  <c r="BP18" i="55"/>
  <c r="BO18" i="55"/>
  <c r="BN18" i="55"/>
  <c r="BM18" i="55"/>
  <c r="BL18" i="55"/>
  <c r="BK18" i="55"/>
  <c r="BJ18" i="55"/>
  <c r="BI18" i="55"/>
  <c r="BH18" i="55"/>
  <c r="AZ18" i="55"/>
  <c r="AY18" i="55"/>
  <c r="AX18" i="55"/>
  <c r="CA17" i="55"/>
  <c r="BZ17" i="55"/>
  <c r="BY17" i="55"/>
  <c r="BX17" i="55"/>
  <c r="BW17" i="55"/>
  <c r="BV17" i="55"/>
  <c r="BU17" i="55"/>
  <c r="BT17" i="55"/>
  <c r="BS17" i="55"/>
  <c r="BR17" i="55"/>
  <c r="BQ17" i="55"/>
  <c r="BP17" i="55"/>
  <c r="BO17" i="55"/>
  <c r="BN17" i="55"/>
  <c r="BM17" i="55"/>
  <c r="BL17" i="55"/>
  <c r="BK17" i="55"/>
  <c r="BJ17" i="55"/>
  <c r="BI17" i="55"/>
  <c r="BH17" i="55"/>
  <c r="AZ17" i="55"/>
  <c r="AY17" i="55"/>
  <c r="AX17" i="55"/>
  <c r="CA16" i="55"/>
  <c r="BZ16" i="55"/>
  <c r="BY16" i="55"/>
  <c r="BX16" i="55"/>
  <c r="BW16" i="55"/>
  <c r="BV16" i="55"/>
  <c r="BU16" i="55"/>
  <c r="BT16" i="55"/>
  <c r="BS16" i="55"/>
  <c r="BR16" i="55"/>
  <c r="BQ16" i="55"/>
  <c r="BP16" i="55"/>
  <c r="BO16" i="55"/>
  <c r="BN16" i="55"/>
  <c r="BM16" i="55"/>
  <c r="BL16" i="55"/>
  <c r="BK16" i="55"/>
  <c r="BJ16" i="55"/>
  <c r="BI16" i="55"/>
  <c r="BH16" i="55"/>
  <c r="AZ16" i="55"/>
  <c r="AY16" i="55"/>
  <c r="AX16" i="55"/>
  <c r="CA15" i="55"/>
  <c r="BZ15" i="55"/>
  <c r="BY15" i="55"/>
  <c r="BX15" i="55"/>
  <c r="BW15" i="55"/>
  <c r="BV15" i="55"/>
  <c r="BU15" i="55"/>
  <c r="BT15" i="55"/>
  <c r="BS15" i="55"/>
  <c r="BR15" i="55"/>
  <c r="BQ15" i="55"/>
  <c r="BP15" i="55"/>
  <c r="BO15" i="55"/>
  <c r="BN15" i="55"/>
  <c r="BM15" i="55"/>
  <c r="BL15" i="55"/>
  <c r="BK15" i="55"/>
  <c r="BJ15" i="55"/>
  <c r="BI15" i="55"/>
  <c r="BH15" i="55"/>
  <c r="AZ15" i="55"/>
  <c r="AY15" i="55"/>
  <c r="AX15" i="55"/>
  <c r="CA14" i="55"/>
  <c r="BZ14" i="55"/>
  <c r="BY14" i="55"/>
  <c r="BX14" i="55"/>
  <c r="BW14" i="55"/>
  <c r="BV14" i="55"/>
  <c r="BU14" i="55"/>
  <c r="BT14" i="55"/>
  <c r="BS14" i="55"/>
  <c r="BR14" i="55"/>
  <c r="BQ14" i="55"/>
  <c r="BP14" i="55"/>
  <c r="BO14" i="55"/>
  <c r="BN14" i="55"/>
  <c r="BM14" i="55"/>
  <c r="BL14" i="55"/>
  <c r="BK14" i="55"/>
  <c r="BJ14" i="55"/>
  <c r="BI14" i="55"/>
  <c r="BH14" i="55"/>
  <c r="AZ14" i="55"/>
  <c r="AY14" i="55"/>
  <c r="AX14" i="55"/>
  <c r="AW14" i="55"/>
  <c r="AV14" i="55"/>
  <c r="AU14" i="55"/>
  <c r="AT14" i="55"/>
  <c r="AS14" i="55"/>
  <c r="AR14" i="55"/>
  <c r="AQ14" i="55"/>
  <c r="AP14" i="55"/>
  <c r="AO14" i="55"/>
  <c r="AN14" i="55"/>
  <c r="AM14" i="55"/>
  <c r="AL14" i="55"/>
  <c r="AK14" i="55"/>
  <c r="AJ14" i="55"/>
  <c r="AI14" i="55"/>
  <c r="AH14" i="55"/>
  <c r="AG14" i="55"/>
  <c r="AF14" i="55"/>
  <c r="AE14" i="55"/>
  <c r="AD14" i="55"/>
  <c r="CA13" i="55"/>
  <c r="BZ13" i="55"/>
  <c r="BY13" i="55"/>
  <c r="BX13" i="55"/>
  <c r="BW13" i="55"/>
  <c r="BV13" i="55"/>
  <c r="BU13" i="55"/>
  <c r="BT13" i="55"/>
  <c r="BS13" i="55"/>
  <c r="BR13" i="55"/>
  <c r="BQ13" i="55"/>
  <c r="BP13" i="55"/>
  <c r="BO13" i="55"/>
  <c r="BN13" i="55"/>
  <c r="BM13" i="55"/>
  <c r="BL13" i="55"/>
  <c r="BK13" i="55"/>
  <c r="BJ13" i="55"/>
  <c r="BI13" i="55"/>
  <c r="BH13" i="55"/>
  <c r="BE13" i="55"/>
  <c r="BA13" i="55"/>
  <c r="AZ13" i="55"/>
  <c r="AY13" i="55"/>
  <c r="AX13" i="55"/>
  <c r="AW13" i="55"/>
  <c r="AV13" i="55"/>
  <c r="AU13" i="55"/>
  <c r="AT13" i="55"/>
  <c r="AS13" i="55"/>
  <c r="AR13" i="55"/>
  <c r="AQ13" i="55"/>
  <c r="AP13" i="55"/>
  <c r="AO13" i="55"/>
  <c r="AN13" i="55"/>
  <c r="AM13" i="55"/>
  <c r="AL13" i="55"/>
  <c r="AK13" i="55"/>
  <c r="AJ13" i="55"/>
  <c r="AI13" i="55"/>
  <c r="AH13" i="55"/>
  <c r="AG13" i="55"/>
  <c r="AF13" i="55"/>
  <c r="AE13" i="55"/>
  <c r="AA13" i="55" s="1"/>
  <c r="AC13" i="55"/>
  <c r="CA12" i="55"/>
  <c r="BZ12" i="55"/>
  <c r="BY12" i="55"/>
  <c r="BX12" i="55"/>
  <c r="BW12" i="55"/>
  <c r="BV12" i="55"/>
  <c r="BU12" i="55"/>
  <c r="BT12" i="55"/>
  <c r="BS12" i="55"/>
  <c r="BR12" i="55"/>
  <c r="BQ12" i="55"/>
  <c r="BP12" i="55"/>
  <c r="BO12" i="55"/>
  <c r="BN12" i="55"/>
  <c r="BM12" i="55"/>
  <c r="BL12" i="55"/>
  <c r="BK12" i="55"/>
  <c r="BJ12" i="55"/>
  <c r="BI12" i="55"/>
  <c r="BH12" i="55"/>
  <c r="AZ12" i="55"/>
  <c r="AY12" i="55"/>
  <c r="AX12" i="55"/>
  <c r="AW12" i="55"/>
  <c r="AV12" i="55"/>
  <c r="AU12" i="55"/>
  <c r="AT12" i="55"/>
  <c r="AS12" i="55"/>
  <c r="AR12" i="55"/>
  <c r="AQ12" i="55"/>
  <c r="AP12" i="55"/>
  <c r="AO12" i="55"/>
  <c r="AN12" i="55"/>
  <c r="AM12" i="55"/>
  <c r="AL12" i="55"/>
  <c r="AK12" i="55"/>
  <c r="AJ12" i="55"/>
  <c r="AI12" i="55"/>
  <c r="AH12" i="55"/>
  <c r="AG12" i="55"/>
  <c r="AF12" i="55"/>
  <c r="AE12" i="55"/>
  <c r="BA12" i="55" s="1"/>
  <c r="CA11" i="55"/>
  <c r="BZ11" i="55"/>
  <c r="BY11" i="55"/>
  <c r="BX11" i="55"/>
  <c r="BW11" i="55"/>
  <c r="BV11" i="55"/>
  <c r="BU11" i="55"/>
  <c r="BT11" i="55"/>
  <c r="BS11" i="55"/>
  <c r="BR11" i="55"/>
  <c r="BQ11" i="55"/>
  <c r="BP11" i="55"/>
  <c r="BO11" i="55"/>
  <c r="BN11" i="55"/>
  <c r="BM11" i="55"/>
  <c r="BL11" i="55"/>
  <c r="BK11" i="55"/>
  <c r="BJ11" i="55"/>
  <c r="BI11" i="55"/>
  <c r="BH11" i="55"/>
  <c r="AZ11" i="55"/>
  <c r="AY11" i="55"/>
  <c r="AX11" i="55"/>
  <c r="AW11" i="55"/>
  <c r="AV11" i="55"/>
  <c r="AU11" i="55"/>
  <c r="AT11" i="55"/>
  <c r="AS11" i="55"/>
  <c r="AR11" i="55"/>
  <c r="AQ11" i="55"/>
  <c r="AP11" i="55"/>
  <c r="AO11" i="55"/>
  <c r="AN11" i="55"/>
  <c r="AM11" i="55"/>
  <c r="AL11" i="55"/>
  <c r="AK11" i="55"/>
  <c r="AJ11" i="55"/>
  <c r="AI11" i="55"/>
  <c r="AH11" i="55"/>
  <c r="AG11" i="55"/>
  <c r="AF11" i="55"/>
  <c r="AE11" i="55"/>
  <c r="BE11" i="55" s="1"/>
  <c r="CG10" i="55"/>
  <c r="BG10" i="55" s="1"/>
  <c r="CF10" i="55"/>
  <c r="CA10" i="55"/>
  <c r="BZ10" i="55"/>
  <c r="BY10" i="55"/>
  <c r="BX10" i="55"/>
  <c r="BW10" i="55"/>
  <c r="BV10" i="55"/>
  <c r="BU10" i="55"/>
  <c r="BT10" i="55"/>
  <c r="BS10" i="55"/>
  <c r="BR10" i="55"/>
  <c r="BQ10" i="55"/>
  <c r="BP10" i="55"/>
  <c r="BO10" i="55"/>
  <c r="BN10" i="55"/>
  <c r="BM10" i="55"/>
  <c r="BL10" i="55"/>
  <c r="BK10" i="55"/>
  <c r="BJ10" i="55"/>
  <c r="BI10" i="55"/>
  <c r="BH10" i="55"/>
  <c r="BF10" i="55"/>
  <c r="AZ10" i="55"/>
  <c r="AY10" i="55"/>
  <c r="AX10" i="55"/>
  <c r="AW10" i="55"/>
  <c r="AV10" i="55"/>
  <c r="AU10" i="55"/>
  <c r="AT10" i="55"/>
  <c r="AS10" i="55"/>
  <c r="AR10" i="55"/>
  <c r="AQ10" i="55"/>
  <c r="AP10" i="55"/>
  <c r="AO10" i="55"/>
  <c r="AN10" i="55"/>
  <c r="AM10" i="55"/>
  <c r="AL10" i="55"/>
  <c r="AK10" i="55"/>
  <c r="AJ10" i="55"/>
  <c r="AI10" i="55"/>
  <c r="AH10" i="55"/>
  <c r="AG10" i="55"/>
  <c r="AF10" i="55"/>
  <c r="AE10" i="55"/>
  <c r="AC10" i="55"/>
  <c r="CG9" i="55"/>
  <c r="BG9" i="55" s="1"/>
  <c r="CA9" i="55"/>
  <c r="BZ9" i="55"/>
  <c r="BY9" i="55"/>
  <c r="BX9" i="55"/>
  <c r="BW9" i="55"/>
  <c r="BV9" i="55"/>
  <c r="BU9" i="55"/>
  <c r="BT9" i="55"/>
  <c r="BS9" i="55"/>
  <c r="BR9" i="55"/>
  <c r="BQ9" i="55"/>
  <c r="BP9" i="55"/>
  <c r="BO9" i="55"/>
  <c r="BN9" i="55"/>
  <c r="BM9" i="55"/>
  <c r="BL9" i="55"/>
  <c r="BK9" i="55"/>
  <c r="BJ9" i="55"/>
  <c r="BI9" i="55"/>
  <c r="BH9" i="55"/>
  <c r="BA9" i="55"/>
  <c r="AZ9" i="55"/>
  <c r="AY9" i="55"/>
  <c r="AX9" i="55"/>
  <c r="AW9" i="55"/>
  <c r="AV9" i="55"/>
  <c r="AU9" i="55"/>
  <c r="AT9" i="55"/>
  <c r="AS9" i="55"/>
  <c r="AR9" i="55"/>
  <c r="AQ9" i="55"/>
  <c r="AP9" i="55"/>
  <c r="AO9" i="55"/>
  <c r="AN9" i="55"/>
  <c r="AM9" i="55"/>
  <c r="AL9" i="55"/>
  <c r="AK9" i="55"/>
  <c r="AJ9" i="55"/>
  <c r="AI9" i="55"/>
  <c r="AH9" i="55"/>
  <c r="AG9" i="55"/>
  <c r="AF9" i="55"/>
  <c r="AE9" i="55"/>
  <c r="CE9" i="55" s="1"/>
  <c r="AC9" i="55"/>
  <c r="AA9" i="55"/>
  <c r="Y9" i="55"/>
  <c r="CA8" i="55"/>
  <c r="BZ8" i="55"/>
  <c r="BY8" i="55"/>
  <c r="BX8" i="55"/>
  <c r="BW8" i="55"/>
  <c r="BV8" i="55"/>
  <c r="BU8" i="55"/>
  <c r="BT8" i="55"/>
  <c r="BS8" i="55"/>
  <c r="BR8" i="55"/>
  <c r="BQ8" i="55"/>
  <c r="BP8" i="55"/>
  <c r="BO8" i="55"/>
  <c r="BN8" i="55"/>
  <c r="BM8" i="55"/>
  <c r="BL8" i="55"/>
  <c r="BK8" i="55"/>
  <c r="BJ8" i="55"/>
  <c r="BI8" i="55"/>
  <c r="BH8" i="55"/>
  <c r="AZ8" i="55"/>
  <c r="AY8" i="55"/>
  <c r="AX8" i="55"/>
  <c r="AW8" i="55"/>
  <c r="AV8" i="55"/>
  <c r="AU8" i="55"/>
  <c r="AT8" i="55"/>
  <c r="AS8" i="55"/>
  <c r="AR8" i="55"/>
  <c r="AQ8" i="55"/>
  <c r="AP8" i="55"/>
  <c r="AO8" i="55"/>
  <c r="AN8" i="55"/>
  <c r="AM8" i="55"/>
  <c r="AL8" i="55"/>
  <c r="AK8" i="55"/>
  <c r="AJ8" i="55"/>
  <c r="AI8" i="55"/>
  <c r="AH8" i="55"/>
  <c r="AG8" i="55"/>
  <c r="AF8" i="55"/>
  <c r="AE8" i="55"/>
  <c r="CA7" i="55"/>
  <c r="BZ7" i="55"/>
  <c r="BY7" i="55"/>
  <c r="BX7" i="55"/>
  <c r="BW7" i="55"/>
  <c r="BV7" i="55"/>
  <c r="BU7" i="55"/>
  <c r="BT7" i="55"/>
  <c r="BS7" i="55"/>
  <c r="BR7" i="55"/>
  <c r="AZ7" i="55"/>
  <c r="AY7" i="55"/>
  <c r="AX7" i="55"/>
  <c r="AW7" i="55"/>
  <c r="AV7" i="55"/>
  <c r="AU7" i="55"/>
  <c r="AT7" i="55"/>
  <c r="AS7" i="55"/>
  <c r="AR7" i="55"/>
  <c r="AQ7" i="55"/>
  <c r="AF7" i="55"/>
  <c r="AE7" i="55"/>
  <c r="CA6" i="55"/>
  <c r="BZ6" i="55"/>
  <c r="BY6" i="55"/>
  <c r="BX6" i="55"/>
  <c r="BW6" i="55"/>
  <c r="BV6" i="55"/>
  <c r="BU6" i="55"/>
  <c r="BT6" i="55"/>
  <c r="BS6" i="55"/>
  <c r="BR6" i="55"/>
  <c r="AZ6" i="55"/>
  <c r="AY6" i="55"/>
  <c r="AX6" i="55"/>
  <c r="AW6" i="55"/>
  <c r="AV6" i="55"/>
  <c r="AU6" i="55"/>
  <c r="AT6" i="55"/>
  <c r="AS6" i="55"/>
  <c r="AR6" i="55"/>
  <c r="AQ6" i="55"/>
  <c r="AF6" i="55"/>
  <c r="AE6" i="55"/>
  <c r="BA6" i="55" s="1"/>
  <c r="CA5" i="55"/>
  <c r="BZ5" i="55"/>
  <c r="BY5" i="55"/>
  <c r="BX5" i="55"/>
  <c r="BW5" i="55"/>
  <c r="BV5" i="55"/>
  <c r="BU5" i="55"/>
  <c r="BT5" i="55"/>
  <c r="BS5" i="55"/>
  <c r="BR5" i="55"/>
  <c r="AZ5" i="55"/>
  <c r="AY5" i="55"/>
  <c r="AX5" i="55"/>
  <c r="AW5" i="55"/>
  <c r="AV5" i="55"/>
  <c r="AU5" i="55"/>
  <c r="AT5" i="55"/>
  <c r="AS5" i="55"/>
  <c r="AR5" i="55"/>
  <c r="AQ5" i="55"/>
  <c r="AF5" i="55"/>
  <c r="AE5" i="55"/>
  <c r="AF4" i="55"/>
  <c r="AE3" i="55"/>
  <c r="AD3" i="55"/>
  <c r="AC3" i="55" s="1"/>
  <c r="CA38" i="54"/>
  <c r="BZ38" i="54"/>
  <c r="BY38" i="54"/>
  <c r="BX38" i="54"/>
  <c r="BW38" i="54"/>
  <c r="BV38" i="54"/>
  <c r="BU38" i="54"/>
  <c r="BT38" i="54"/>
  <c r="BS38" i="54"/>
  <c r="BR38" i="54"/>
  <c r="BQ38" i="54"/>
  <c r="BP38" i="54"/>
  <c r="BO38" i="54"/>
  <c r="BN38" i="54"/>
  <c r="BM38" i="54"/>
  <c r="BL38" i="54"/>
  <c r="BK38" i="54"/>
  <c r="BJ38" i="54"/>
  <c r="BI38" i="54"/>
  <c r="BH38" i="54"/>
  <c r="AZ38" i="54"/>
  <c r="AY38" i="54"/>
  <c r="AX38" i="54"/>
  <c r="CA37" i="54"/>
  <c r="BZ37" i="54"/>
  <c r="BY37" i="54"/>
  <c r="BX37" i="54"/>
  <c r="BW37" i="54"/>
  <c r="BV37" i="54"/>
  <c r="BU37" i="54"/>
  <c r="BT37" i="54"/>
  <c r="BS37" i="54"/>
  <c r="BR37" i="54"/>
  <c r="BQ37" i="54"/>
  <c r="BP37" i="54"/>
  <c r="BO37" i="54"/>
  <c r="BN37" i="54"/>
  <c r="BM37" i="54"/>
  <c r="BL37" i="54"/>
  <c r="BK37" i="54"/>
  <c r="BJ37" i="54"/>
  <c r="BI37" i="54"/>
  <c r="BH37" i="54"/>
  <c r="AZ37" i="54"/>
  <c r="AY37" i="54"/>
  <c r="AX37" i="54"/>
  <c r="CA36" i="54"/>
  <c r="BZ36" i="54"/>
  <c r="BY36" i="54"/>
  <c r="BX36" i="54"/>
  <c r="BW36" i="54"/>
  <c r="BV36" i="54"/>
  <c r="BU36" i="54"/>
  <c r="BT36" i="54"/>
  <c r="BS36" i="54"/>
  <c r="BR36" i="54"/>
  <c r="BQ36" i="54"/>
  <c r="BP36" i="54"/>
  <c r="BO36" i="54"/>
  <c r="BN36" i="54"/>
  <c r="BM36" i="54"/>
  <c r="BL36" i="54"/>
  <c r="BK36" i="54"/>
  <c r="BJ36" i="54"/>
  <c r="BI36" i="54"/>
  <c r="BH36" i="54"/>
  <c r="AZ36" i="54"/>
  <c r="AY36" i="54"/>
  <c r="AX36" i="54"/>
  <c r="CA35" i="54"/>
  <c r="BZ35" i="54"/>
  <c r="BY35" i="54"/>
  <c r="BX35" i="54"/>
  <c r="BW35" i="54"/>
  <c r="BV35" i="54"/>
  <c r="BU35" i="54"/>
  <c r="BT35" i="54"/>
  <c r="BS35" i="54"/>
  <c r="BR35" i="54"/>
  <c r="BQ35" i="54"/>
  <c r="BP35" i="54"/>
  <c r="BO35" i="54"/>
  <c r="BN35" i="54"/>
  <c r="BM35" i="54"/>
  <c r="BL35" i="54"/>
  <c r="BK35" i="54"/>
  <c r="BJ35" i="54"/>
  <c r="BI35" i="54"/>
  <c r="BH35" i="54"/>
  <c r="AZ35" i="54"/>
  <c r="AY35" i="54"/>
  <c r="AX35" i="54"/>
  <c r="CA34" i="54"/>
  <c r="BZ34" i="54"/>
  <c r="BY34" i="54"/>
  <c r="BX34" i="54"/>
  <c r="BW34" i="54"/>
  <c r="BV34" i="54"/>
  <c r="BU34" i="54"/>
  <c r="BT34" i="54"/>
  <c r="BS34" i="54"/>
  <c r="BR34" i="54"/>
  <c r="BQ34" i="54"/>
  <c r="BP34" i="54"/>
  <c r="BO34" i="54"/>
  <c r="BN34" i="54"/>
  <c r="BM34" i="54"/>
  <c r="BL34" i="54"/>
  <c r="BK34" i="54"/>
  <c r="BJ34" i="54"/>
  <c r="BI34" i="54"/>
  <c r="BH34" i="54"/>
  <c r="AZ34" i="54"/>
  <c r="AY34" i="54"/>
  <c r="AX34" i="54"/>
  <c r="CA33" i="54"/>
  <c r="BZ33" i="54"/>
  <c r="BY33" i="54"/>
  <c r="BX33" i="54"/>
  <c r="BW33" i="54"/>
  <c r="BV33" i="54"/>
  <c r="BU33" i="54"/>
  <c r="BT33" i="54"/>
  <c r="BS33" i="54"/>
  <c r="BR33" i="54"/>
  <c r="BQ33" i="54"/>
  <c r="BP33" i="54"/>
  <c r="BO33" i="54"/>
  <c r="BN33" i="54"/>
  <c r="BM33" i="54"/>
  <c r="BL33" i="54"/>
  <c r="BK33" i="54"/>
  <c r="BJ33" i="54"/>
  <c r="BI33" i="54"/>
  <c r="BH33" i="54"/>
  <c r="AZ33" i="54"/>
  <c r="AY33" i="54"/>
  <c r="AX33" i="54"/>
  <c r="CA32" i="54"/>
  <c r="BZ32" i="54"/>
  <c r="BY32" i="54"/>
  <c r="BX32" i="54"/>
  <c r="BW32" i="54"/>
  <c r="BV32" i="54"/>
  <c r="BU32" i="54"/>
  <c r="BT32" i="54"/>
  <c r="BS32" i="54"/>
  <c r="BR32" i="54"/>
  <c r="BQ32" i="54"/>
  <c r="BP32" i="54"/>
  <c r="BO32" i="54"/>
  <c r="BN32" i="54"/>
  <c r="BM32" i="54"/>
  <c r="BL32" i="54"/>
  <c r="BK32" i="54"/>
  <c r="BJ32" i="54"/>
  <c r="BI32" i="54"/>
  <c r="BH32" i="54"/>
  <c r="AZ32" i="54"/>
  <c r="AY32" i="54"/>
  <c r="AX32" i="54"/>
  <c r="CA31" i="54"/>
  <c r="BZ31" i="54"/>
  <c r="BY31" i="54"/>
  <c r="BX31" i="54"/>
  <c r="BW31" i="54"/>
  <c r="BV31" i="54"/>
  <c r="BU31" i="54"/>
  <c r="BT31" i="54"/>
  <c r="BS31" i="54"/>
  <c r="BR31" i="54"/>
  <c r="BQ31" i="54"/>
  <c r="BP31" i="54"/>
  <c r="BO31" i="54"/>
  <c r="BN31" i="54"/>
  <c r="BM31" i="54"/>
  <c r="BL31" i="54"/>
  <c r="BK31" i="54"/>
  <c r="BJ31" i="54"/>
  <c r="BI31" i="54"/>
  <c r="BH31" i="54"/>
  <c r="AZ31" i="54"/>
  <c r="AY31" i="54"/>
  <c r="AX31" i="54"/>
  <c r="CA30" i="54"/>
  <c r="BZ30" i="54"/>
  <c r="BY30" i="54"/>
  <c r="BX30" i="54"/>
  <c r="BW30" i="54"/>
  <c r="BV30" i="54"/>
  <c r="BU30" i="54"/>
  <c r="BT30" i="54"/>
  <c r="BS30" i="54"/>
  <c r="BR30" i="54"/>
  <c r="BQ30" i="54"/>
  <c r="BP30" i="54"/>
  <c r="BO30" i="54"/>
  <c r="BN30" i="54"/>
  <c r="BM30" i="54"/>
  <c r="BL30" i="54"/>
  <c r="BK30" i="54"/>
  <c r="BJ30" i="54"/>
  <c r="BI30" i="54"/>
  <c r="BH30" i="54"/>
  <c r="AZ30" i="54"/>
  <c r="AY30" i="54"/>
  <c r="AX30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AZ29" i="54"/>
  <c r="AY29" i="54"/>
  <c r="AX29" i="54"/>
  <c r="CA28" i="54"/>
  <c r="BZ28" i="54"/>
  <c r="BY28" i="54"/>
  <c r="BX28" i="54"/>
  <c r="BW28" i="54"/>
  <c r="BV28" i="54"/>
  <c r="BU28" i="54"/>
  <c r="BT28" i="54"/>
  <c r="BS28" i="54"/>
  <c r="BR28" i="54"/>
  <c r="BQ28" i="54"/>
  <c r="BP28" i="54"/>
  <c r="BO28" i="54"/>
  <c r="BN28" i="54"/>
  <c r="BM28" i="54"/>
  <c r="BL28" i="54"/>
  <c r="BK28" i="54"/>
  <c r="BJ28" i="54"/>
  <c r="BI28" i="54"/>
  <c r="BH28" i="54"/>
  <c r="AZ28" i="54"/>
  <c r="AY28" i="54"/>
  <c r="AX28" i="54"/>
  <c r="CA27" i="54"/>
  <c r="BZ27" i="54"/>
  <c r="BY27" i="54"/>
  <c r="BX27" i="54"/>
  <c r="BW27" i="54"/>
  <c r="BV27" i="54"/>
  <c r="BU27" i="54"/>
  <c r="BT27" i="54"/>
  <c r="BS27" i="54"/>
  <c r="BR27" i="54"/>
  <c r="BQ27" i="54"/>
  <c r="BP27" i="54"/>
  <c r="BO27" i="54"/>
  <c r="BN27" i="54"/>
  <c r="BM27" i="54"/>
  <c r="BL27" i="54"/>
  <c r="BK27" i="54"/>
  <c r="BJ27" i="54"/>
  <c r="BI27" i="54"/>
  <c r="BH27" i="54"/>
  <c r="AZ27" i="54"/>
  <c r="AY27" i="54"/>
  <c r="AX27" i="54"/>
  <c r="CA26" i="54"/>
  <c r="BZ26" i="54"/>
  <c r="BY26" i="54"/>
  <c r="BX26" i="54"/>
  <c r="BW26" i="54"/>
  <c r="BV26" i="54"/>
  <c r="BU26" i="54"/>
  <c r="BT26" i="54"/>
  <c r="BS26" i="54"/>
  <c r="BR26" i="54"/>
  <c r="BQ26" i="54"/>
  <c r="BP26" i="54"/>
  <c r="BO26" i="54"/>
  <c r="BN26" i="54"/>
  <c r="BM26" i="54"/>
  <c r="BL26" i="54"/>
  <c r="BK26" i="54"/>
  <c r="BJ26" i="54"/>
  <c r="BI26" i="54"/>
  <c r="BH26" i="54"/>
  <c r="AZ26" i="54"/>
  <c r="AY26" i="54"/>
  <c r="AX26" i="54"/>
  <c r="CA25" i="54"/>
  <c r="BZ25" i="54"/>
  <c r="BY25" i="54"/>
  <c r="BX25" i="54"/>
  <c r="BW25" i="54"/>
  <c r="BV25" i="54"/>
  <c r="BU25" i="54"/>
  <c r="BT25" i="54"/>
  <c r="BS25" i="54"/>
  <c r="BR25" i="54"/>
  <c r="BQ25" i="54"/>
  <c r="BP25" i="54"/>
  <c r="BO25" i="54"/>
  <c r="BN25" i="54"/>
  <c r="BM25" i="54"/>
  <c r="BL25" i="54"/>
  <c r="BK25" i="54"/>
  <c r="BJ25" i="54"/>
  <c r="BI25" i="54"/>
  <c r="BH25" i="54"/>
  <c r="AZ25" i="54"/>
  <c r="AY25" i="54"/>
  <c r="AX25" i="54"/>
  <c r="CA24" i="54"/>
  <c r="BZ24" i="54"/>
  <c r="BY24" i="54"/>
  <c r="BX24" i="54"/>
  <c r="BW24" i="54"/>
  <c r="BV24" i="54"/>
  <c r="BU24" i="54"/>
  <c r="BT24" i="54"/>
  <c r="BS24" i="54"/>
  <c r="BR24" i="54"/>
  <c r="BQ24" i="54"/>
  <c r="BP24" i="54"/>
  <c r="BO24" i="54"/>
  <c r="BN24" i="54"/>
  <c r="BM24" i="54"/>
  <c r="BL24" i="54"/>
  <c r="BK24" i="54"/>
  <c r="BJ24" i="54"/>
  <c r="BI24" i="54"/>
  <c r="BH24" i="54"/>
  <c r="AZ24" i="54"/>
  <c r="AY24" i="54"/>
  <c r="AX24" i="54"/>
  <c r="CA23" i="54"/>
  <c r="BZ23" i="54"/>
  <c r="BY23" i="54"/>
  <c r="BX23" i="54"/>
  <c r="BW23" i="54"/>
  <c r="BV23" i="54"/>
  <c r="BU23" i="54"/>
  <c r="BT23" i="54"/>
  <c r="BS23" i="54"/>
  <c r="BR23" i="54"/>
  <c r="BQ23" i="54"/>
  <c r="BP23" i="54"/>
  <c r="BO23" i="54"/>
  <c r="BN23" i="54"/>
  <c r="BM23" i="54"/>
  <c r="BL23" i="54"/>
  <c r="BK23" i="54"/>
  <c r="BJ23" i="54"/>
  <c r="BI23" i="54"/>
  <c r="BH23" i="54"/>
  <c r="AZ23" i="54"/>
  <c r="AY23" i="54"/>
  <c r="AX23" i="54"/>
  <c r="CA22" i="54"/>
  <c r="BZ22" i="54"/>
  <c r="BY22" i="54"/>
  <c r="BX22" i="54"/>
  <c r="BW22" i="54"/>
  <c r="BV22" i="54"/>
  <c r="BU22" i="54"/>
  <c r="BT22" i="54"/>
  <c r="BS22" i="54"/>
  <c r="BR22" i="54"/>
  <c r="BQ22" i="54"/>
  <c r="BP22" i="54"/>
  <c r="BO22" i="54"/>
  <c r="BN22" i="54"/>
  <c r="BM22" i="54"/>
  <c r="BL22" i="54"/>
  <c r="BK22" i="54"/>
  <c r="BJ22" i="54"/>
  <c r="BI22" i="54"/>
  <c r="BH22" i="54"/>
  <c r="AZ22" i="54"/>
  <c r="AY22" i="54"/>
  <c r="AX22" i="54"/>
  <c r="CA21" i="54"/>
  <c r="BZ21" i="54"/>
  <c r="BY21" i="54"/>
  <c r="BX21" i="54"/>
  <c r="BW21" i="54"/>
  <c r="BV21" i="54"/>
  <c r="BU21" i="54"/>
  <c r="BT21" i="54"/>
  <c r="BS21" i="54"/>
  <c r="BR21" i="54"/>
  <c r="BQ21" i="54"/>
  <c r="BP21" i="54"/>
  <c r="BO21" i="54"/>
  <c r="BN21" i="54"/>
  <c r="BM21" i="54"/>
  <c r="BL21" i="54"/>
  <c r="BK21" i="54"/>
  <c r="BJ21" i="54"/>
  <c r="BI21" i="54"/>
  <c r="BH21" i="54"/>
  <c r="AZ21" i="54"/>
  <c r="AY21" i="54"/>
  <c r="AX21" i="54"/>
  <c r="CA20" i="54"/>
  <c r="BZ20" i="54"/>
  <c r="BY20" i="54"/>
  <c r="BX20" i="54"/>
  <c r="BW20" i="54"/>
  <c r="BV20" i="54"/>
  <c r="BU20" i="54"/>
  <c r="BT20" i="54"/>
  <c r="BS20" i="54"/>
  <c r="BR20" i="54"/>
  <c r="BQ20" i="54"/>
  <c r="BP20" i="54"/>
  <c r="BO20" i="54"/>
  <c r="BN20" i="54"/>
  <c r="BM20" i="54"/>
  <c r="BL20" i="54"/>
  <c r="BK20" i="54"/>
  <c r="BJ20" i="54"/>
  <c r="BI20" i="54"/>
  <c r="BH20" i="54"/>
  <c r="AZ20" i="54"/>
  <c r="AY20" i="54"/>
  <c r="AX20" i="54"/>
  <c r="CA19" i="54"/>
  <c r="BZ19" i="54"/>
  <c r="BY19" i="54"/>
  <c r="BX19" i="54"/>
  <c r="BW19" i="54"/>
  <c r="BV19" i="54"/>
  <c r="BU19" i="54"/>
  <c r="BT19" i="54"/>
  <c r="BS19" i="54"/>
  <c r="BR19" i="54"/>
  <c r="BQ19" i="54"/>
  <c r="BP19" i="54"/>
  <c r="BO19" i="54"/>
  <c r="BN19" i="54"/>
  <c r="BM19" i="54"/>
  <c r="BL19" i="54"/>
  <c r="BK19" i="54"/>
  <c r="BJ19" i="54"/>
  <c r="BI19" i="54"/>
  <c r="BH19" i="54"/>
  <c r="AZ19" i="54"/>
  <c r="AY19" i="54"/>
  <c r="AX19" i="54"/>
  <c r="CA18" i="54"/>
  <c r="BZ18" i="54"/>
  <c r="BY18" i="54"/>
  <c r="BX18" i="54"/>
  <c r="BW18" i="54"/>
  <c r="BV18" i="54"/>
  <c r="BU18" i="54"/>
  <c r="BT18" i="54"/>
  <c r="BS18" i="54"/>
  <c r="BR18" i="54"/>
  <c r="BQ18" i="54"/>
  <c r="BP18" i="54"/>
  <c r="BO18" i="54"/>
  <c r="BN18" i="54"/>
  <c r="BM18" i="54"/>
  <c r="BL18" i="54"/>
  <c r="BK18" i="54"/>
  <c r="BJ18" i="54"/>
  <c r="BI18" i="54"/>
  <c r="BH18" i="54"/>
  <c r="AZ18" i="54"/>
  <c r="AY18" i="54"/>
  <c r="AX18" i="54"/>
  <c r="CA17" i="54"/>
  <c r="BZ17" i="54"/>
  <c r="BY17" i="54"/>
  <c r="BX17" i="54"/>
  <c r="BW17" i="54"/>
  <c r="BV17" i="54"/>
  <c r="BU17" i="54"/>
  <c r="BT17" i="54"/>
  <c r="BS17" i="54"/>
  <c r="BR17" i="54"/>
  <c r="BQ17" i="54"/>
  <c r="BP17" i="54"/>
  <c r="BO17" i="54"/>
  <c r="BN17" i="54"/>
  <c r="BM17" i="54"/>
  <c r="BL17" i="54"/>
  <c r="BK17" i="54"/>
  <c r="BJ17" i="54"/>
  <c r="BI17" i="54"/>
  <c r="BH17" i="54"/>
  <c r="AZ17" i="54"/>
  <c r="AY17" i="54"/>
  <c r="AX17" i="54"/>
  <c r="CA16" i="54"/>
  <c r="BZ16" i="54"/>
  <c r="BY16" i="54"/>
  <c r="BX16" i="54"/>
  <c r="BW16" i="54"/>
  <c r="BV16" i="54"/>
  <c r="BU16" i="54"/>
  <c r="BT16" i="54"/>
  <c r="BS16" i="54"/>
  <c r="BR16" i="54"/>
  <c r="BQ16" i="54"/>
  <c r="BP16" i="54"/>
  <c r="BO16" i="54"/>
  <c r="BN16" i="54"/>
  <c r="BM16" i="54"/>
  <c r="BL16" i="54"/>
  <c r="BK16" i="54"/>
  <c r="BJ16" i="54"/>
  <c r="BI16" i="54"/>
  <c r="BH16" i="54"/>
  <c r="AZ16" i="54"/>
  <c r="AY16" i="54"/>
  <c r="AX16" i="54"/>
  <c r="CA15" i="54"/>
  <c r="BZ15" i="54"/>
  <c r="BY15" i="54"/>
  <c r="BX15" i="54"/>
  <c r="BW15" i="54"/>
  <c r="BV15" i="54"/>
  <c r="BU15" i="54"/>
  <c r="BT15" i="54"/>
  <c r="BS15" i="54"/>
  <c r="BR15" i="54"/>
  <c r="BQ15" i="54"/>
  <c r="BP15" i="54"/>
  <c r="BO15" i="54"/>
  <c r="BN15" i="54"/>
  <c r="BM15" i="54"/>
  <c r="BL15" i="54"/>
  <c r="BK15" i="54"/>
  <c r="BJ15" i="54"/>
  <c r="BI15" i="54"/>
  <c r="BH15" i="54"/>
  <c r="AZ15" i="54"/>
  <c r="AY15" i="54"/>
  <c r="AX15" i="54"/>
  <c r="CA14" i="54"/>
  <c r="BZ14" i="54"/>
  <c r="BY14" i="54"/>
  <c r="BX14" i="54"/>
  <c r="BW14" i="54"/>
  <c r="BV14" i="54"/>
  <c r="BU14" i="54"/>
  <c r="BT14" i="54"/>
  <c r="BS14" i="54"/>
  <c r="BR14" i="54"/>
  <c r="BQ14" i="54"/>
  <c r="BP14" i="54"/>
  <c r="BO14" i="54"/>
  <c r="BN14" i="54"/>
  <c r="BM14" i="54"/>
  <c r="BL14" i="54"/>
  <c r="BK14" i="54"/>
  <c r="BJ14" i="54"/>
  <c r="BI14" i="54"/>
  <c r="BH14" i="54"/>
  <c r="BF14" i="54"/>
  <c r="AZ14" i="54"/>
  <c r="AY14" i="54"/>
  <c r="AX14" i="54"/>
  <c r="AW14" i="54"/>
  <c r="AV14" i="54"/>
  <c r="AU14" i="54"/>
  <c r="AT14" i="54"/>
  <c r="AS14" i="54"/>
  <c r="AR14" i="54"/>
  <c r="AQ14" i="54"/>
  <c r="AP14" i="54"/>
  <c r="AO14" i="54"/>
  <c r="AN14" i="54"/>
  <c r="AM14" i="54"/>
  <c r="AL14" i="54"/>
  <c r="AK14" i="54"/>
  <c r="AJ14" i="54"/>
  <c r="AI14" i="54"/>
  <c r="AH14" i="54"/>
  <c r="AG14" i="54"/>
  <c r="AF14" i="54"/>
  <c r="AE14" i="54"/>
  <c r="CA13" i="54"/>
  <c r="BZ13" i="54"/>
  <c r="BY13" i="54"/>
  <c r="BX13" i="54"/>
  <c r="BW13" i="54"/>
  <c r="BV13" i="54"/>
  <c r="BU13" i="54"/>
  <c r="BT13" i="54"/>
  <c r="BS13" i="54"/>
  <c r="BR13" i="54"/>
  <c r="BQ13" i="54"/>
  <c r="BP13" i="54"/>
  <c r="BO13" i="54"/>
  <c r="BN13" i="54"/>
  <c r="BM13" i="54"/>
  <c r="BL13" i="54"/>
  <c r="BK13" i="54"/>
  <c r="BJ13" i="54"/>
  <c r="BI13" i="54"/>
  <c r="BH13" i="54"/>
  <c r="AZ13" i="54"/>
  <c r="AY13" i="54"/>
  <c r="AX13" i="54"/>
  <c r="AW13" i="54"/>
  <c r="AV13" i="54"/>
  <c r="AU13" i="54"/>
  <c r="AT13" i="54"/>
  <c r="AS13" i="54"/>
  <c r="AR13" i="54"/>
  <c r="AQ13" i="54"/>
  <c r="AP13" i="54"/>
  <c r="AO13" i="54"/>
  <c r="AN13" i="54"/>
  <c r="AM13" i="54"/>
  <c r="AL13" i="54"/>
  <c r="AK13" i="54"/>
  <c r="AJ13" i="54"/>
  <c r="AI13" i="54"/>
  <c r="AH13" i="54"/>
  <c r="AG13" i="54"/>
  <c r="AF13" i="54"/>
  <c r="AE13" i="54"/>
  <c r="AA13" i="54" s="1"/>
  <c r="CC12" i="54"/>
  <c r="CB12" i="54"/>
  <c r="CA12" i="54"/>
  <c r="BZ12" i="54"/>
  <c r="BY12" i="54"/>
  <c r="BX12" i="54"/>
  <c r="BW12" i="54"/>
  <c r="BV12" i="54"/>
  <c r="BU12" i="54"/>
  <c r="BT12" i="54"/>
  <c r="BS12" i="54"/>
  <c r="BR12" i="54"/>
  <c r="BQ12" i="54"/>
  <c r="BP12" i="54"/>
  <c r="BO12" i="54"/>
  <c r="BN12" i="54"/>
  <c r="BM12" i="54"/>
  <c r="BL12" i="54"/>
  <c r="BK12" i="54"/>
  <c r="BJ12" i="54"/>
  <c r="BI12" i="54"/>
  <c r="BH12" i="54"/>
  <c r="BD12" i="54"/>
  <c r="BB12" i="54"/>
  <c r="AZ12" i="54"/>
  <c r="AY12" i="54"/>
  <c r="AX12" i="54"/>
  <c r="AW12" i="54"/>
  <c r="AV12" i="54"/>
  <c r="AU12" i="54"/>
  <c r="AT12" i="54"/>
  <c r="AS12" i="54"/>
  <c r="AR12" i="54"/>
  <c r="AQ12" i="54"/>
  <c r="AP12" i="54"/>
  <c r="AO12" i="54"/>
  <c r="AN12" i="54"/>
  <c r="AM12" i="54"/>
  <c r="AL12" i="54"/>
  <c r="AK12" i="54"/>
  <c r="AJ12" i="54"/>
  <c r="AI12" i="54"/>
  <c r="AH12" i="54"/>
  <c r="AG12" i="54"/>
  <c r="AF12" i="54"/>
  <c r="AE12" i="54"/>
  <c r="BA12" i="54" s="1"/>
  <c r="Z12" i="54"/>
  <c r="CG11" i="54"/>
  <c r="BG11" i="54" s="1"/>
  <c r="CF11" i="54"/>
  <c r="CC11" i="54"/>
  <c r="CB11" i="54"/>
  <c r="CA11" i="54"/>
  <c r="BZ11" i="54"/>
  <c r="BY11" i="54"/>
  <c r="BX11" i="54"/>
  <c r="BW11" i="54"/>
  <c r="BV11" i="54"/>
  <c r="BU11" i="54"/>
  <c r="BT11" i="54"/>
  <c r="BS11" i="54"/>
  <c r="BR11" i="54"/>
  <c r="BQ11" i="54"/>
  <c r="BP11" i="54"/>
  <c r="BO11" i="54"/>
  <c r="BN11" i="54"/>
  <c r="BM11" i="54"/>
  <c r="BL11" i="54"/>
  <c r="BK11" i="54"/>
  <c r="BJ11" i="54"/>
  <c r="BI11" i="54"/>
  <c r="BH11" i="54"/>
  <c r="BD11" i="54"/>
  <c r="BA11" i="54"/>
  <c r="AZ11" i="54"/>
  <c r="AY11" i="54"/>
  <c r="AX11" i="54"/>
  <c r="AW11" i="54"/>
  <c r="AV11" i="54"/>
  <c r="AU11" i="54"/>
  <c r="AT11" i="54"/>
  <c r="AS11" i="54"/>
  <c r="AR11" i="54"/>
  <c r="AQ11" i="54"/>
  <c r="AP11" i="54"/>
  <c r="AO11" i="54"/>
  <c r="AN11" i="54"/>
  <c r="AM11" i="54"/>
  <c r="AL11" i="54"/>
  <c r="AK11" i="54"/>
  <c r="AJ11" i="54"/>
  <c r="AI11" i="54"/>
  <c r="AH11" i="54"/>
  <c r="AG11" i="54"/>
  <c r="AF11" i="54"/>
  <c r="AE11" i="54"/>
  <c r="BC11" i="54" s="1"/>
  <c r="AC11" i="54"/>
  <c r="AB11" i="54"/>
  <c r="AA11" i="54"/>
  <c r="Z11" i="54"/>
  <c r="Y11" i="54"/>
  <c r="X11" i="54"/>
  <c r="CA10" i="54"/>
  <c r="BZ10" i="54"/>
  <c r="BY10" i="54"/>
  <c r="BX10" i="54"/>
  <c r="BW10" i="54"/>
  <c r="BV10" i="54"/>
  <c r="BU10" i="54"/>
  <c r="BT10" i="54"/>
  <c r="BS10" i="54"/>
  <c r="BR10" i="54"/>
  <c r="BQ10" i="54"/>
  <c r="BP10" i="54"/>
  <c r="BO10" i="54"/>
  <c r="BN10" i="54"/>
  <c r="BM10" i="54"/>
  <c r="BL10" i="54"/>
  <c r="BK10" i="54"/>
  <c r="BJ10" i="54"/>
  <c r="BI10" i="54"/>
  <c r="BH10" i="54"/>
  <c r="AZ10" i="54"/>
  <c r="AY10" i="54"/>
  <c r="AX10" i="54"/>
  <c r="AW10" i="54"/>
  <c r="AV10" i="54"/>
  <c r="AU10" i="54"/>
  <c r="AT10" i="54"/>
  <c r="AS10" i="54"/>
  <c r="AR10" i="54"/>
  <c r="AQ10" i="54"/>
  <c r="AP10" i="54"/>
  <c r="AO10" i="54"/>
  <c r="AN10" i="54"/>
  <c r="AM10" i="54"/>
  <c r="AL10" i="54"/>
  <c r="AK10" i="54"/>
  <c r="AJ10" i="54"/>
  <c r="AI10" i="54"/>
  <c r="AH10" i="54"/>
  <c r="AG10" i="54"/>
  <c r="AF10" i="54"/>
  <c r="AE10" i="54"/>
  <c r="CA9" i="54"/>
  <c r="BZ9" i="54"/>
  <c r="BY9" i="54"/>
  <c r="BX9" i="54"/>
  <c r="BW9" i="54"/>
  <c r="BV9" i="54"/>
  <c r="BU9" i="54"/>
  <c r="BT9" i="54"/>
  <c r="BS9" i="54"/>
  <c r="BR9" i="54"/>
  <c r="BQ9" i="54"/>
  <c r="BP9" i="54"/>
  <c r="BO9" i="54"/>
  <c r="BN9" i="54"/>
  <c r="BM9" i="54"/>
  <c r="BL9" i="54"/>
  <c r="BK9" i="54"/>
  <c r="BI9" i="54"/>
  <c r="BH9" i="54"/>
  <c r="AZ9" i="54"/>
  <c r="AY9" i="54"/>
  <c r="AX9" i="54"/>
  <c r="AW9" i="54"/>
  <c r="AV9" i="54"/>
  <c r="AU9" i="54"/>
  <c r="AT9" i="54"/>
  <c r="AS9" i="54"/>
  <c r="AR9" i="54"/>
  <c r="AQ9" i="54"/>
  <c r="AP9" i="54"/>
  <c r="AO9" i="54"/>
  <c r="AN9" i="54"/>
  <c r="AM9" i="54"/>
  <c r="AL9" i="54"/>
  <c r="AK9" i="54"/>
  <c r="AJ9" i="54"/>
  <c r="AH9" i="54"/>
  <c r="AG9" i="54"/>
  <c r="AF9" i="54"/>
  <c r="AE9" i="54"/>
  <c r="Y9" i="54" s="1"/>
  <c r="CA8" i="54"/>
  <c r="BZ8" i="54"/>
  <c r="BY8" i="54"/>
  <c r="BX8" i="54"/>
  <c r="BW8" i="54"/>
  <c r="BV8" i="54"/>
  <c r="BU8" i="54"/>
  <c r="BT8" i="54"/>
  <c r="BS8" i="54"/>
  <c r="BR8" i="54"/>
  <c r="BQ8" i="54"/>
  <c r="BP8" i="54"/>
  <c r="BO8" i="54"/>
  <c r="BN8" i="54"/>
  <c r="BM8" i="54"/>
  <c r="BL8" i="54"/>
  <c r="BK8" i="54"/>
  <c r="BI8" i="54"/>
  <c r="BH8" i="54"/>
  <c r="AZ8" i="54"/>
  <c r="AY8" i="54"/>
  <c r="AX8" i="54"/>
  <c r="AW8" i="54"/>
  <c r="AV8" i="54"/>
  <c r="AU8" i="54"/>
  <c r="AT8" i="54"/>
  <c r="AS8" i="54"/>
  <c r="AR8" i="54"/>
  <c r="AQ8" i="54"/>
  <c r="AP8" i="54"/>
  <c r="AO8" i="54"/>
  <c r="AN8" i="54"/>
  <c r="AM8" i="54"/>
  <c r="AL8" i="54"/>
  <c r="AK8" i="54"/>
  <c r="AJ8" i="54"/>
  <c r="AH8" i="54"/>
  <c r="AG8" i="54"/>
  <c r="AF8" i="54"/>
  <c r="AE8" i="54"/>
  <c r="CG8" i="54" s="1"/>
  <c r="BG8" i="54" s="1"/>
  <c r="CA7" i="54"/>
  <c r="BZ7" i="54"/>
  <c r="BY7" i="54"/>
  <c r="BX7" i="54"/>
  <c r="BW7" i="54"/>
  <c r="BV7" i="54"/>
  <c r="BU7" i="54"/>
  <c r="BT7" i="54"/>
  <c r="BS7" i="54"/>
  <c r="BR7" i="54"/>
  <c r="BQ7" i="54"/>
  <c r="BP7" i="54"/>
  <c r="BO7" i="54"/>
  <c r="BN7" i="54"/>
  <c r="BM7" i="54"/>
  <c r="BL7" i="54"/>
  <c r="BK7" i="54"/>
  <c r="BJ7" i="54"/>
  <c r="BI7" i="54"/>
  <c r="BH7" i="54"/>
  <c r="AZ7" i="54"/>
  <c r="AY7" i="54"/>
  <c r="AX7" i="54"/>
  <c r="AW7" i="54"/>
  <c r="AV7" i="54"/>
  <c r="AU7" i="54"/>
  <c r="AT7" i="54"/>
  <c r="AS7" i="54"/>
  <c r="AR7" i="54"/>
  <c r="AQ7" i="54"/>
  <c r="AP7" i="54"/>
  <c r="AO7" i="54"/>
  <c r="AN7" i="54"/>
  <c r="AM7" i="54"/>
  <c r="AL7" i="54"/>
  <c r="AK7" i="54"/>
  <c r="AJ7" i="54"/>
  <c r="AI7" i="54"/>
  <c r="AH7" i="54"/>
  <c r="AG7" i="54"/>
  <c r="AF7" i="54"/>
  <c r="AE7" i="54"/>
  <c r="AA7" i="54" s="1"/>
  <c r="CA6" i="54"/>
  <c r="BZ6" i="54"/>
  <c r="BY6" i="54"/>
  <c r="BX6" i="54"/>
  <c r="BW6" i="54"/>
  <c r="BV6" i="54"/>
  <c r="BU6" i="54"/>
  <c r="BT6" i="54"/>
  <c r="BS6" i="54"/>
  <c r="BR6" i="54"/>
  <c r="AZ6" i="54"/>
  <c r="AY6" i="54"/>
  <c r="AX6" i="54"/>
  <c r="AW6" i="54"/>
  <c r="AV6" i="54"/>
  <c r="AU6" i="54"/>
  <c r="AT6" i="54"/>
  <c r="AS6" i="54"/>
  <c r="AR6" i="54"/>
  <c r="AQ6" i="54"/>
  <c r="AF6" i="54"/>
  <c r="AE6" i="54"/>
  <c r="BA6" i="54" s="1"/>
  <c r="CA5" i="54"/>
  <c r="BZ5" i="54"/>
  <c r="BY5" i="54"/>
  <c r="BX5" i="54"/>
  <c r="BW5" i="54"/>
  <c r="BV5" i="54"/>
  <c r="BU5" i="54"/>
  <c r="BT5" i="54"/>
  <c r="BS5" i="54"/>
  <c r="BR5" i="54"/>
  <c r="AZ5" i="54"/>
  <c r="AY5" i="54"/>
  <c r="AX5" i="54"/>
  <c r="AW5" i="54"/>
  <c r="AV5" i="54"/>
  <c r="AU5" i="54"/>
  <c r="AT5" i="54"/>
  <c r="AS5" i="54"/>
  <c r="AR5" i="54"/>
  <c r="AQ5" i="54"/>
  <c r="AF5" i="54"/>
  <c r="AE5" i="54"/>
  <c r="AF4" i="54"/>
  <c r="AE3" i="54"/>
  <c r="AD11" i="54" s="1"/>
  <c r="AD3" i="54"/>
  <c r="AC3" i="54" s="1"/>
  <c r="CA38" i="53"/>
  <c r="BZ38" i="53"/>
  <c r="BY38" i="53"/>
  <c r="BX38" i="53"/>
  <c r="BW38" i="53"/>
  <c r="BV38" i="53"/>
  <c r="BU38" i="53"/>
  <c r="BT38" i="53"/>
  <c r="BS38" i="53"/>
  <c r="BR38" i="53"/>
  <c r="BQ38" i="53"/>
  <c r="BP38" i="53"/>
  <c r="BO38" i="53"/>
  <c r="BN38" i="53"/>
  <c r="BM38" i="53"/>
  <c r="BL38" i="53"/>
  <c r="BK38" i="53"/>
  <c r="BJ38" i="53"/>
  <c r="BI38" i="53"/>
  <c r="BH38" i="53"/>
  <c r="AZ38" i="53"/>
  <c r="AY38" i="53"/>
  <c r="AX38" i="53"/>
  <c r="CA37" i="53"/>
  <c r="BZ37" i="53"/>
  <c r="BY37" i="53"/>
  <c r="BX37" i="53"/>
  <c r="BW37" i="53"/>
  <c r="BV37" i="53"/>
  <c r="BU37" i="53"/>
  <c r="BT37" i="53"/>
  <c r="BS37" i="53"/>
  <c r="BR37" i="53"/>
  <c r="BQ37" i="53"/>
  <c r="BP37" i="53"/>
  <c r="BO37" i="53"/>
  <c r="BN37" i="53"/>
  <c r="BM37" i="53"/>
  <c r="BL37" i="53"/>
  <c r="BK37" i="53"/>
  <c r="BJ37" i="53"/>
  <c r="BI37" i="53"/>
  <c r="BH37" i="53"/>
  <c r="AZ37" i="53"/>
  <c r="AY37" i="53"/>
  <c r="AX37" i="53"/>
  <c r="CA36" i="53"/>
  <c r="BZ36" i="53"/>
  <c r="BY36" i="53"/>
  <c r="BX36" i="53"/>
  <c r="BW36" i="53"/>
  <c r="BV36" i="53"/>
  <c r="BU36" i="53"/>
  <c r="BT36" i="53"/>
  <c r="BS36" i="53"/>
  <c r="BR36" i="53"/>
  <c r="BQ36" i="53"/>
  <c r="BP36" i="53"/>
  <c r="BO36" i="53"/>
  <c r="BN36" i="53"/>
  <c r="BM36" i="53"/>
  <c r="BL36" i="53"/>
  <c r="BK36" i="53"/>
  <c r="BJ36" i="53"/>
  <c r="BI36" i="53"/>
  <c r="BH36" i="53"/>
  <c r="AZ36" i="53"/>
  <c r="AY36" i="53"/>
  <c r="AX36" i="53"/>
  <c r="CA35" i="53"/>
  <c r="BZ35" i="53"/>
  <c r="BY35" i="53"/>
  <c r="BX35" i="53"/>
  <c r="BW35" i="53"/>
  <c r="BV35" i="53"/>
  <c r="BU35" i="53"/>
  <c r="BT35" i="53"/>
  <c r="BS35" i="53"/>
  <c r="BR35" i="53"/>
  <c r="BQ35" i="53"/>
  <c r="BP35" i="53"/>
  <c r="BO35" i="53"/>
  <c r="BN35" i="53"/>
  <c r="BM35" i="53"/>
  <c r="BL35" i="53"/>
  <c r="BK35" i="53"/>
  <c r="BJ35" i="53"/>
  <c r="BI35" i="53"/>
  <c r="BH35" i="53"/>
  <c r="AZ35" i="53"/>
  <c r="AY35" i="53"/>
  <c r="AX35" i="53"/>
  <c r="CA34" i="53"/>
  <c r="BZ34" i="53"/>
  <c r="BY34" i="53"/>
  <c r="BX34" i="53"/>
  <c r="BW34" i="53"/>
  <c r="BV34" i="53"/>
  <c r="BU34" i="53"/>
  <c r="BT34" i="53"/>
  <c r="BS34" i="53"/>
  <c r="BR34" i="53"/>
  <c r="BQ34" i="53"/>
  <c r="BP34" i="53"/>
  <c r="BO34" i="53"/>
  <c r="BN34" i="53"/>
  <c r="BM34" i="53"/>
  <c r="BL34" i="53"/>
  <c r="BK34" i="53"/>
  <c r="BJ34" i="53"/>
  <c r="BI34" i="53"/>
  <c r="BH34" i="53"/>
  <c r="AZ34" i="53"/>
  <c r="AY34" i="53"/>
  <c r="AX34" i="53"/>
  <c r="CA33" i="53"/>
  <c r="BZ33" i="53"/>
  <c r="BY33" i="53"/>
  <c r="BX33" i="53"/>
  <c r="BW33" i="53"/>
  <c r="BV33" i="53"/>
  <c r="BU33" i="53"/>
  <c r="BT33" i="53"/>
  <c r="BS33" i="53"/>
  <c r="BR33" i="53"/>
  <c r="BQ33" i="53"/>
  <c r="BP33" i="53"/>
  <c r="BO33" i="53"/>
  <c r="BN33" i="53"/>
  <c r="BM33" i="53"/>
  <c r="BL33" i="53"/>
  <c r="BK33" i="53"/>
  <c r="BJ33" i="53"/>
  <c r="BI33" i="53"/>
  <c r="BH33" i="53"/>
  <c r="AZ33" i="53"/>
  <c r="AY33" i="53"/>
  <c r="AX33" i="53"/>
  <c r="CA32" i="53"/>
  <c r="BZ32" i="53"/>
  <c r="BY32" i="53"/>
  <c r="BX32" i="53"/>
  <c r="BW32" i="53"/>
  <c r="BV32" i="53"/>
  <c r="BU32" i="53"/>
  <c r="BT32" i="53"/>
  <c r="BS32" i="53"/>
  <c r="BR32" i="53"/>
  <c r="BQ32" i="53"/>
  <c r="BP32" i="53"/>
  <c r="BO32" i="53"/>
  <c r="BN32" i="53"/>
  <c r="BM32" i="53"/>
  <c r="BL32" i="53"/>
  <c r="BK32" i="53"/>
  <c r="BJ32" i="53"/>
  <c r="BI32" i="53"/>
  <c r="BH32" i="53"/>
  <c r="AZ32" i="53"/>
  <c r="AY32" i="53"/>
  <c r="AX32" i="53"/>
  <c r="CA31" i="53"/>
  <c r="BZ31" i="53"/>
  <c r="BY31" i="53"/>
  <c r="BX31" i="53"/>
  <c r="BW31" i="53"/>
  <c r="BV31" i="53"/>
  <c r="BU31" i="53"/>
  <c r="BT31" i="53"/>
  <c r="BS31" i="53"/>
  <c r="BR31" i="53"/>
  <c r="BQ31" i="53"/>
  <c r="BP31" i="53"/>
  <c r="BO31" i="53"/>
  <c r="BN31" i="53"/>
  <c r="BM31" i="53"/>
  <c r="BL31" i="53"/>
  <c r="BK31" i="53"/>
  <c r="BJ31" i="53"/>
  <c r="BI31" i="53"/>
  <c r="BH31" i="53"/>
  <c r="AZ31" i="53"/>
  <c r="AY31" i="53"/>
  <c r="AX31" i="53"/>
  <c r="CA30" i="53"/>
  <c r="BZ30" i="53"/>
  <c r="BY30" i="53"/>
  <c r="BX30" i="53"/>
  <c r="BW30" i="53"/>
  <c r="BV30" i="53"/>
  <c r="BU30" i="53"/>
  <c r="BT30" i="53"/>
  <c r="BS30" i="53"/>
  <c r="BR30" i="53"/>
  <c r="BQ30" i="53"/>
  <c r="BP30" i="53"/>
  <c r="BO30" i="53"/>
  <c r="BN30" i="53"/>
  <c r="BM30" i="53"/>
  <c r="BL30" i="53"/>
  <c r="BK30" i="53"/>
  <c r="BJ30" i="53"/>
  <c r="BI30" i="53"/>
  <c r="BH30" i="53"/>
  <c r="AZ30" i="53"/>
  <c r="AY30" i="53"/>
  <c r="AX30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AZ29" i="53"/>
  <c r="AY29" i="53"/>
  <c r="AX29" i="53"/>
  <c r="CA28" i="53"/>
  <c r="BZ28" i="53"/>
  <c r="BY28" i="53"/>
  <c r="BX28" i="53"/>
  <c r="BW28" i="53"/>
  <c r="BV28" i="53"/>
  <c r="BU28" i="53"/>
  <c r="BT28" i="53"/>
  <c r="BS28" i="53"/>
  <c r="BR28" i="53"/>
  <c r="BQ28" i="53"/>
  <c r="BP28" i="53"/>
  <c r="BO28" i="53"/>
  <c r="BN28" i="53"/>
  <c r="BM28" i="53"/>
  <c r="BL28" i="53"/>
  <c r="BK28" i="53"/>
  <c r="BJ28" i="53"/>
  <c r="BI28" i="53"/>
  <c r="BH28" i="53"/>
  <c r="AZ28" i="53"/>
  <c r="AY28" i="53"/>
  <c r="AX28" i="53"/>
  <c r="CA27" i="53"/>
  <c r="BZ27" i="53"/>
  <c r="BY27" i="53"/>
  <c r="BX27" i="53"/>
  <c r="BW27" i="53"/>
  <c r="BV27" i="53"/>
  <c r="BU27" i="53"/>
  <c r="BT27" i="53"/>
  <c r="BS27" i="53"/>
  <c r="BR27" i="53"/>
  <c r="BQ27" i="53"/>
  <c r="BP27" i="53"/>
  <c r="BO27" i="53"/>
  <c r="BN27" i="53"/>
  <c r="BM27" i="53"/>
  <c r="BL27" i="53"/>
  <c r="BK27" i="53"/>
  <c r="BJ27" i="53"/>
  <c r="BI27" i="53"/>
  <c r="BH27" i="53"/>
  <c r="AZ27" i="53"/>
  <c r="AY27" i="53"/>
  <c r="AX27" i="53"/>
  <c r="CA26" i="53"/>
  <c r="BZ26" i="53"/>
  <c r="BY26" i="53"/>
  <c r="BX26" i="53"/>
  <c r="BW26" i="53"/>
  <c r="BV26" i="53"/>
  <c r="BU26" i="53"/>
  <c r="BT26" i="53"/>
  <c r="BS26" i="53"/>
  <c r="BR26" i="53"/>
  <c r="BQ26" i="53"/>
  <c r="BP26" i="53"/>
  <c r="BO26" i="53"/>
  <c r="BN26" i="53"/>
  <c r="BM26" i="53"/>
  <c r="BL26" i="53"/>
  <c r="BK26" i="53"/>
  <c r="BJ26" i="53"/>
  <c r="BI26" i="53"/>
  <c r="BH26" i="53"/>
  <c r="AZ26" i="53"/>
  <c r="AY26" i="53"/>
  <c r="AX26" i="53"/>
  <c r="CA25" i="53"/>
  <c r="BZ25" i="53"/>
  <c r="BY25" i="53"/>
  <c r="BX25" i="53"/>
  <c r="BW25" i="53"/>
  <c r="BV25" i="53"/>
  <c r="BU25" i="53"/>
  <c r="BT25" i="53"/>
  <c r="BS25" i="53"/>
  <c r="BR25" i="53"/>
  <c r="BQ25" i="53"/>
  <c r="BP25" i="53"/>
  <c r="BO25" i="53"/>
  <c r="BN25" i="53"/>
  <c r="BM25" i="53"/>
  <c r="BL25" i="53"/>
  <c r="BK25" i="53"/>
  <c r="BJ25" i="53"/>
  <c r="BI25" i="53"/>
  <c r="BH25" i="53"/>
  <c r="AZ25" i="53"/>
  <c r="AY25" i="53"/>
  <c r="AX25" i="53"/>
  <c r="CA24" i="53"/>
  <c r="BZ24" i="53"/>
  <c r="BY24" i="53"/>
  <c r="BX24" i="53"/>
  <c r="BW24" i="53"/>
  <c r="BV24" i="53"/>
  <c r="BU24" i="53"/>
  <c r="BT24" i="53"/>
  <c r="BS24" i="53"/>
  <c r="BR24" i="53"/>
  <c r="BQ24" i="53"/>
  <c r="BP24" i="53"/>
  <c r="BO24" i="53"/>
  <c r="BN24" i="53"/>
  <c r="BM24" i="53"/>
  <c r="BL24" i="53"/>
  <c r="BK24" i="53"/>
  <c r="BJ24" i="53"/>
  <c r="BI24" i="53"/>
  <c r="BH24" i="53"/>
  <c r="AZ24" i="53"/>
  <c r="AY24" i="53"/>
  <c r="AX24" i="53"/>
  <c r="CA23" i="53"/>
  <c r="BZ23" i="53"/>
  <c r="BY23" i="53"/>
  <c r="BX23" i="53"/>
  <c r="BW23" i="53"/>
  <c r="BV23" i="53"/>
  <c r="BU23" i="53"/>
  <c r="BT23" i="53"/>
  <c r="BS23" i="53"/>
  <c r="BR23" i="53"/>
  <c r="BQ23" i="53"/>
  <c r="BP23" i="53"/>
  <c r="BO23" i="53"/>
  <c r="BN23" i="53"/>
  <c r="BM23" i="53"/>
  <c r="BL23" i="53"/>
  <c r="BK23" i="53"/>
  <c r="BJ23" i="53"/>
  <c r="BI23" i="53"/>
  <c r="BH23" i="53"/>
  <c r="AZ23" i="53"/>
  <c r="AY23" i="53"/>
  <c r="AX23" i="53"/>
  <c r="CA22" i="53"/>
  <c r="BZ22" i="53"/>
  <c r="BY22" i="53"/>
  <c r="BX22" i="53"/>
  <c r="BW22" i="53"/>
  <c r="BV22" i="53"/>
  <c r="BU22" i="53"/>
  <c r="BT22" i="53"/>
  <c r="BS22" i="53"/>
  <c r="BR22" i="53"/>
  <c r="BQ22" i="53"/>
  <c r="BP22" i="53"/>
  <c r="BO22" i="53"/>
  <c r="BN22" i="53"/>
  <c r="BM22" i="53"/>
  <c r="BL22" i="53"/>
  <c r="BK22" i="53"/>
  <c r="BJ22" i="53"/>
  <c r="BI22" i="53"/>
  <c r="BH22" i="53"/>
  <c r="AZ22" i="53"/>
  <c r="AY22" i="53"/>
  <c r="AX22" i="53"/>
  <c r="CA21" i="53"/>
  <c r="BZ21" i="53"/>
  <c r="BY21" i="53"/>
  <c r="BX21" i="53"/>
  <c r="BW21" i="53"/>
  <c r="BV21" i="53"/>
  <c r="BU21" i="53"/>
  <c r="BT21" i="53"/>
  <c r="BS21" i="53"/>
  <c r="BR21" i="53"/>
  <c r="BQ21" i="53"/>
  <c r="BP21" i="53"/>
  <c r="BO21" i="53"/>
  <c r="BN21" i="53"/>
  <c r="BM21" i="53"/>
  <c r="BL21" i="53"/>
  <c r="BK21" i="53"/>
  <c r="BJ21" i="53"/>
  <c r="BI21" i="53"/>
  <c r="BH21" i="53"/>
  <c r="AZ21" i="53"/>
  <c r="AY21" i="53"/>
  <c r="AX21" i="53"/>
  <c r="CA20" i="53"/>
  <c r="BZ20" i="53"/>
  <c r="BY20" i="53"/>
  <c r="BX20" i="53"/>
  <c r="BW20" i="53"/>
  <c r="BV20" i="53"/>
  <c r="BU20" i="53"/>
  <c r="BT20" i="53"/>
  <c r="BS20" i="53"/>
  <c r="BR20" i="53"/>
  <c r="BQ20" i="53"/>
  <c r="BP20" i="53"/>
  <c r="BO20" i="53"/>
  <c r="BN20" i="53"/>
  <c r="BM20" i="53"/>
  <c r="BL20" i="53"/>
  <c r="BK20" i="53"/>
  <c r="BJ20" i="53"/>
  <c r="BI20" i="53"/>
  <c r="BH20" i="53"/>
  <c r="AZ20" i="53"/>
  <c r="AY20" i="53"/>
  <c r="AX20" i="53"/>
  <c r="CA19" i="53"/>
  <c r="BZ19" i="53"/>
  <c r="BY19" i="53"/>
  <c r="BX19" i="53"/>
  <c r="BW19" i="53"/>
  <c r="BV19" i="53"/>
  <c r="BU19" i="53"/>
  <c r="BT19" i="53"/>
  <c r="BS19" i="53"/>
  <c r="BR19" i="53"/>
  <c r="BQ19" i="53"/>
  <c r="BP19" i="53"/>
  <c r="BO19" i="53"/>
  <c r="BN19" i="53"/>
  <c r="BM19" i="53"/>
  <c r="BL19" i="53"/>
  <c r="BK19" i="53"/>
  <c r="BJ19" i="53"/>
  <c r="BI19" i="53"/>
  <c r="BH19" i="53"/>
  <c r="AZ19" i="53"/>
  <c r="AY19" i="53"/>
  <c r="AX19" i="53"/>
  <c r="CA18" i="53"/>
  <c r="BZ18" i="53"/>
  <c r="BY18" i="53"/>
  <c r="BX18" i="53"/>
  <c r="BW18" i="53"/>
  <c r="BV18" i="53"/>
  <c r="BU18" i="53"/>
  <c r="BT18" i="53"/>
  <c r="BS18" i="53"/>
  <c r="BR18" i="53"/>
  <c r="BQ18" i="53"/>
  <c r="BP18" i="53"/>
  <c r="BO18" i="53"/>
  <c r="BN18" i="53"/>
  <c r="BM18" i="53"/>
  <c r="BL18" i="53"/>
  <c r="BK18" i="53"/>
  <c r="BJ18" i="53"/>
  <c r="BI18" i="53"/>
  <c r="BH18" i="53"/>
  <c r="AZ18" i="53"/>
  <c r="AY18" i="53"/>
  <c r="AX18" i="53"/>
  <c r="CA17" i="53"/>
  <c r="BZ17" i="53"/>
  <c r="BY17" i="53"/>
  <c r="BX17" i="53"/>
  <c r="BW17" i="53"/>
  <c r="BV17" i="53"/>
  <c r="BU17" i="53"/>
  <c r="BT17" i="53"/>
  <c r="BS17" i="53"/>
  <c r="BR17" i="53"/>
  <c r="BQ17" i="53"/>
  <c r="BP17" i="53"/>
  <c r="BO17" i="53"/>
  <c r="BN17" i="53"/>
  <c r="BM17" i="53"/>
  <c r="BL17" i="53"/>
  <c r="BK17" i="53"/>
  <c r="BJ17" i="53"/>
  <c r="BI17" i="53"/>
  <c r="BH17" i="53"/>
  <c r="AZ17" i="53"/>
  <c r="AY17" i="53"/>
  <c r="AX17" i="53"/>
  <c r="CA16" i="53"/>
  <c r="BZ16" i="53"/>
  <c r="BY16" i="53"/>
  <c r="BX16" i="53"/>
  <c r="BW16" i="53"/>
  <c r="BV16" i="53"/>
  <c r="BU16" i="53"/>
  <c r="BT16" i="53"/>
  <c r="BS16" i="53"/>
  <c r="BR16" i="53"/>
  <c r="BQ16" i="53"/>
  <c r="BP16" i="53"/>
  <c r="BO16" i="53"/>
  <c r="BN16" i="53"/>
  <c r="BM16" i="53"/>
  <c r="BL16" i="53"/>
  <c r="BK16" i="53"/>
  <c r="BJ16" i="53"/>
  <c r="BI16" i="53"/>
  <c r="BH16" i="53"/>
  <c r="AZ16" i="53"/>
  <c r="AY16" i="53"/>
  <c r="AX16" i="53"/>
  <c r="CA15" i="53"/>
  <c r="BZ15" i="53"/>
  <c r="BY15" i="53"/>
  <c r="BX15" i="53"/>
  <c r="BW15" i="53"/>
  <c r="BV15" i="53"/>
  <c r="BU15" i="53"/>
  <c r="BT15" i="53"/>
  <c r="BS15" i="53"/>
  <c r="BR15" i="53"/>
  <c r="BQ15" i="53"/>
  <c r="BP15" i="53"/>
  <c r="BO15" i="53"/>
  <c r="BN15" i="53"/>
  <c r="BM15" i="53"/>
  <c r="BL15" i="53"/>
  <c r="BK15" i="53"/>
  <c r="BJ15" i="53"/>
  <c r="BI15" i="53"/>
  <c r="BH15" i="53"/>
  <c r="AZ15" i="53"/>
  <c r="AY15" i="53"/>
  <c r="AX15" i="53"/>
  <c r="CB14" i="53"/>
  <c r="CA14" i="53"/>
  <c r="BZ14" i="53"/>
  <c r="BY14" i="53"/>
  <c r="BX14" i="53"/>
  <c r="BW14" i="53"/>
  <c r="BV14" i="53"/>
  <c r="BU14" i="53"/>
  <c r="BT14" i="53"/>
  <c r="BS14" i="53"/>
  <c r="BR14" i="53"/>
  <c r="BQ14" i="53"/>
  <c r="BP14" i="53"/>
  <c r="BO14" i="53"/>
  <c r="BN14" i="53"/>
  <c r="BM14" i="53"/>
  <c r="BL14" i="53"/>
  <c r="BK14" i="53"/>
  <c r="BJ14" i="53"/>
  <c r="BI14" i="53"/>
  <c r="BH14" i="53"/>
  <c r="AZ14" i="53"/>
  <c r="AY14" i="53"/>
  <c r="AX14" i="53"/>
  <c r="AW14" i="53"/>
  <c r="AV14" i="53"/>
  <c r="AU14" i="53"/>
  <c r="AT14" i="53"/>
  <c r="AS14" i="53"/>
  <c r="AR14" i="53"/>
  <c r="AQ14" i="53"/>
  <c r="AP14" i="53"/>
  <c r="AO14" i="53"/>
  <c r="AN14" i="53"/>
  <c r="AM14" i="53"/>
  <c r="AL14" i="53"/>
  <c r="AK14" i="53"/>
  <c r="AJ14" i="53"/>
  <c r="AI14" i="53"/>
  <c r="AH14" i="53"/>
  <c r="AG14" i="53"/>
  <c r="AF14" i="53"/>
  <c r="AE14" i="53"/>
  <c r="CG14" i="53" s="1"/>
  <c r="BG14" i="53" s="1"/>
  <c r="AA14" i="53"/>
  <c r="Z14" i="53"/>
  <c r="CA13" i="53"/>
  <c r="BZ13" i="53"/>
  <c r="BY13" i="53"/>
  <c r="BX13" i="53"/>
  <c r="BW13" i="53"/>
  <c r="BV13" i="53"/>
  <c r="BU13" i="53"/>
  <c r="BT13" i="53"/>
  <c r="BS13" i="53"/>
  <c r="BR13" i="53"/>
  <c r="BQ13" i="53"/>
  <c r="BP13" i="53"/>
  <c r="BO13" i="53"/>
  <c r="BN13" i="53"/>
  <c r="BM13" i="53"/>
  <c r="BL13" i="53"/>
  <c r="BK13" i="53"/>
  <c r="BJ13" i="53"/>
  <c r="BI13" i="53"/>
  <c r="BH13" i="53"/>
  <c r="AZ13" i="53"/>
  <c r="AY13" i="53"/>
  <c r="AX13" i="53"/>
  <c r="AW13" i="53"/>
  <c r="AV13" i="53"/>
  <c r="AU13" i="53"/>
  <c r="AT13" i="53"/>
  <c r="AS13" i="53"/>
  <c r="AR13" i="53"/>
  <c r="AQ13" i="53"/>
  <c r="AP13" i="53"/>
  <c r="AO13" i="53"/>
  <c r="AN13" i="53"/>
  <c r="AM13" i="53"/>
  <c r="AL13" i="53"/>
  <c r="AK13" i="53"/>
  <c r="AJ13" i="53"/>
  <c r="AI13" i="53"/>
  <c r="AH13" i="53"/>
  <c r="AG13" i="53"/>
  <c r="AF13" i="53"/>
  <c r="AE13" i="53"/>
  <c r="AA13" i="53" s="1"/>
  <c r="AB13" i="53"/>
  <c r="CA12" i="53"/>
  <c r="BZ12" i="53"/>
  <c r="BY12" i="53"/>
  <c r="BX12" i="53"/>
  <c r="BW12" i="53"/>
  <c r="BV12" i="53"/>
  <c r="BU12" i="53"/>
  <c r="BT12" i="53"/>
  <c r="BS12" i="53"/>
  <c r="BR12" i="53"/>
  <c r="BQ12" i="53"/>
  <c r="BP12" i="53"/>
  <c r="BO12" i="53"/>
  <c r="BN12" i="53"/>
  <c r="BM12" i="53"/>
  <c r="BL12" i="53"/>
  <c r="BK12" i="53"/>
  <c r="BJ12" i="53"/>
  <c r="BI12" i="53"/>
  <c r="BH12" i="53"/>
  <c r="AZ12" i="53"/>
  <c r="AY12" i="53"/>
  <c r="AX12" i="53"/>
  <c r="AW12" i="53"/>
  <c r="AV12" i="53"/>
  <c r="AU12" i="53"/>
  <c r="AT12" i="53"/>
  <c r="AS12" i="53"/>
  <c r="AR12" i="53"/>
  <c r="AQ12" i="53"/>
  <c r="AP12" i="53"/>
  <c r="AO12" i="53"/>
  <c r="AN12" i="53"/>
  <c r="AM12" i="53"/>
  <c r="AL12" i="53"/>
  <c r="AK12" i="53"/>
  <c r="AJ12" i="53"/>
  <c r="AI12" i="53"/>
  <c r="AH12" i="53"/>
  <c r="AG12" i="53"/>
  <c r="AF12" i="53"/>
  <c r="AE12" i="53"/>
  <c r="BA12" i="53" s="1"/>
  <c r="CA11" i="53"/>
  <c r="BZ11" i="53"/>
  <c r="BY11" i="53"/>
  <c r="BV11" i="53"/>
  <c r="BU11" i="53"/>
  <c r="BT11" i="53"/>
  <c r="BS11" i="53"/>
  <c r="BR11" i="53"/>
  <c r="BQ11" i="53"/>
  <c r="BP11" i="53"/>
  <c r="BO11" i="53"/>
  <c r="BN11" i="53"/>
  <c r="BM11" i="53"/>
  <c r="BL11" i="53"/>
  <c r="BK11" i="53"/>
  <c r="BJ11" i="53"/>
  <c r="BI11" i="53"/>
  <c r="BH11" i="53"/>
  <c r="AZ11" i="53"/>
  <c r="AY11" i="53"/>
  <c r="AX11" i="53"/>
  <c r="AU11" i="53"/>
  <c r="AT11" i="53"/>
  <c r="AS11" i="53"/>
  <c r="AR11" i="53"/>
  <c r="AQ11" i="53"/>
  <c r="AP11" i="53"/>
  <c r="AO11" i="53"/>
  <c r="AN11" i="53"/>
  <c r="AM11" i="53"/>
  <c r="AL11" i="53"/>
  <c r="AK11" i="53"/>
  <c r="AJ11" i="53"/>
  <c r="AI11" i="53"/>
  <c r="AH11" i="53"/>
  <c r="AG11" i="53"/>
  <c r="AF11" i="53"/>
  <c r="AE11" i="53"/>
  <c r="CA10" i="53"/>
  <c r="BZ10" i="53"/>
  <c r="BY10" i="53"/>
  <c r="BV10" i="53"/>
  <c r="BU10" i="53"/>
  <c r="BT10" i="53"/>
  <c r="BS10" i="53"/>
  <c r="BR10" i="53"/>
  <c r="BQ10" i="53"/>
  <c r="BP10" i="53"/>
  <c r="BO10" i="53"/>
  <c r="BN10" i="53"/>
  <c r="BM10" i="53"/>
  <c r="BL10" i="53"/>
  <c r="BK10" i="53"/>
  <c r="BJ10" i="53"/>
  <c r="BI10" i="53"/>
  <c r="BH10" i="53"/>
  <c r="AZ10" i="53"/>
  <c r="AY10" i="53"/>
  <c r="AX10" i="53"/>
  <c r="AU10" i="53"/>
  <c r="AT10" i="53"/>
  <c r="AS10" i="53"/>
  <c r="AR10" i="53"/>
  <c r="AQ10" i="53"/>
  <c r="AP10" i="53"/>
  <c r="AO10" i="53"/>
  <c r="AN10" i="53"/>
  <c r="AM10" i="53"/>
  <c r="AL10" i="53"/>
  <c r="AK10" i="53"/>
  <c r="AJ10" i="53"/>
  <c r="AI10" i="53"/>
  <c r="AH10" i="53"/>
  <c r="AG10" i="53"/>
  <c r="AF10" i="53"/>
  <c r="AE10" i="53"/>
  <c r="CG9" i="53"/>
  <c r="BG9" i="53" s="1"/>
  <c r="CF9" i="53"/>
  <c r="CA9" i="53"/>
  <c r="BZ9" i="53"/>
  <c r="BY9" i="53"/>
  <c r="BX9" i="53"/>
  <c r="BW9" i="53"/>
  <c r="BV9" i="53"/>
  <c r="BU9" i="53"/>
  <c r="BT9" i="53"/>
  <c r="BS9" i="53"/>
  <c r="BR9" i="53"/>
  <c r="BQ9" i="53"/>
  <c r="BP9" i="53"/>
  <c r="BO9" i="53"/>
  <c r="BN9" i="53"/>
  <c r="BM9" i="53"/>
  <c r="BL9" i="53"/>
  <c r="BK9" i="53"/>
  <c r="BJ9" i="53"/>
  <c r="BI9" i="53"/>
  <c r="BH9" i="53"/>
  <c r="AZ9" i="53"/>
  <c r="AY9" i="53"/>
  <c r="AX9" i="53"/>
  <c r="AW9" i="53"/>
  <c r="AV9" i="53"/>
  <c r="AU9" i="53"/>
  <c r="AT9" i="53"/>
  <c r="AS9" i="53"/>
  <c r="AR9" i="53"/>
  <c r="AQ9" i="53"/>
  <c r="AP9" i="53"/>
  <c r="AO9" i="53"/>
  <c r="AN9" i="53"/>
  <c r="AM9" i="53"/>
  <c r="AL9" i="53"/>
  <c r="AK9" i="53"/>
  <c r="AJ9" i="53"/>
  <c r="AI9" i="53"/>
  <c r="AH9" i="53"/>
  <c r="AG9" i="53"/>
  <c r="AF9" i="53"/>
  <c r="AE9" i="53"/>
  <c r="CE9" i="53" s="1"/>
  <c r="AB9" i="53"/>
  <c r="AA9" i="53"/>
  <c r="CB8" i="53"/>
  <c r="CA8" i="53"/>
  <c r="BZ8" i="53"/>
  <c r="BY8" i="53"/>
  <c r="BX8" i="53"/>
  <c r="BW8" i="53"/>
  <c r="BV8" i="53"/>
  <c r="BU8" i="53"/>
  <c r="BT8" i="53"/>
  <c r="BS8" i="53"/>
  <c r="BR8" i="53"/>
  <c r="BQ8" i="53"/>
  <c r="BP8" i="53"/>
  <c r="BO8" i="53"/>
  <c r="BN8" i="53"/>
  <c r="BM8" i="53"/>
  <c r="BL8" i="53"/>
  <c r="BK8" i="53"/>
  <c r="BJ8" i="53"/>
  <c r="BI8" i="53"/>
  <c r="BH8" i="53"/>
  <c r="BA8" i="53"/>
  <c r="AZ8" i="53"/>
  <c r="AY8" i="53"/>
  <c r="AX8" i="53"/>
  <c r="AW8" i="53"/>
  <c r="AV8" i="53"/>
  <c r="AU8" i="53"/>
  <c r="AT8" i="53"/>
  <c r="AS8" i="53"/>
  <c r="AR8" i="53"/>
  <c r="AQ8" i="53"/>
  <c r="AP8" i="53"/>
  <c r="AO8" i="53"/>
  <c r="AN8" i="53"/>
  <c r="AM8" i="53"/>
  <c r="AL8" i="53"/>
  <c r="AK8" i="53"/>
  <c r="AJ8" i="53"/>
  <c r="AI8" i="53"/>
  <c r="AH8" i="53"/>
  <c r="AG8" i="53"/>
  <c r="AF8" i="53"/>
  <c r="AE8" i="53"/>
  <c r="CG8" i="53" s="1"/>
  <c r="BG8" i="53" s="1"/>
  <c r="AC8" i="53"/>
  <c r="AB8" i="53"/>
  <c r="Z8" i="53"/>
  <c r="BV7" i="53"/>
  <c r="BU7" i="53"/>
  <c r="BT7" i="53"/>
  <c r="BS7" i="53"/>
  <c r="BR7" i="53"/>
  <c r="BQ7" i="53"/>
  <c r="AU7" i="53"/>
  <c r="AT7" i="53"/>
  <c r="AS7" i="53"/>
  <c r="AR7" i="53"/>
  <c r="AQ7" i="53"/>
  <c r="AP7" i="53"/>
  <c r="AF7" i="53"/>
  <c r="AE7" i="53"/>
  <c r="BA7" i="53" s="1"/>
  <c r="AF6" i="53"/>
  <c r="AE6" i="53"/>
  <c r="BA6" i="53" s="1"/>
  <c r="CA5" i="53"/>
  <c r="BY5" i="53"/>
  <c r="AZ5" i="53"/>
  <c r="AX5" i="53"/>
  <c r="AF5" i="53"/>
  <c r="AE5" i="53"/>
  <c r="AF4" i="53"/>
  <c r="AE3" i="53"/>
  <c r="AD11" i="53" s="1"/>
  <c r="AD3" i="53"/>
  <c r="AC3" i="53" s="1"/>
  <c r="CA38" i="52"/>
  <c r="BZ38" i="52"/>
  <c r="BY38" i="52"/>
  <c r="BX38" i="52"/>
  <c r="BW38" i="52"/>
  <c r="BV38" i="52"/>
  <c r="BU38" i="52"/>
  <c r="BT38" i="52"/>
  <c r="BS38" i="52"/>
  <c r="BR38" i="52"/>
  <c r="BQ38" i="52"/>
  <c r="BP38" i="52"/>
  <c r="BO38" i="52"/>
  <c r="BN38" i="52"/>
  <c r="BM38" i="52"/>
  <c r="BL38" i="52"/>
  <c r="BK38" i="52"/>
  <c r="BJ38" i="52"/>
  <c r="BI38" i="52"/>
  <c r="BH38" i="52"/>
  <c r="AZ38" i="52"/>
  <c r="AY38" i="52"/>
  <c r="AX38" i="52"/>
  <c r="CA37" i="52"/>
  <c r="BZ37" i="52"/>
  <c r="BY37" i="52"/>
  <c r="BX37" i="52"/>
  <c r="BW37" i="52"/>
  <c r="BV37" i="52"/>
  <c r="BU37" i="52"/>
  <c r="BT37" i="52"/>
  <c r="BS37" i="52"/>
  <c r="BR37" i="52"/>
  <c r="BQ37" i="52"/>
  <c r="BP37" i="52"/>
  <c r="BO37" i="52"/>
  <c r="BN37" i="52"/>
  <c r="BM37" i="52"/>
  <c r="BL37" i="52"/>
  <c r="BK37" i="52"/>
  <c r="BJ37" i="52"/>
  <c r="BI37" i="52"/>
  <c r="BH37" i="52"/>
  <c r="AZ37" i="52"/>
  <c r="AY37" i="52"/>
  <c r="AX37" i="52"/>
  <c r="CA36" i="52"/>
  <c r="BZ36" i="52"/>
  <c r="BY36" i="52"/>
  <c r="BX36" i="52"/>
  <c r="BW36" i="52"/>
  <c r="BV36" i="52"/>
  <c r="BU36" i="52"/>
  <c r="BT36" i="52"/>
  <c r="BS36" i="52"/>
  <c r="BR36" i="52"/>
  <c r="BQ36" i="52"/>
  <c r="BP36" i="52"/>
  <c r="BO36" i="52"/>
  <c r="BN36" i="52"/>
  <c r="BM36" i="52"/>
  <c r="BL36" i="52"/>
  <c r="BK36" i="52"/>
  <c r="BJ36" i="52"/>
  <c r="BI36" i="52"/>
  <c r="BH36" i="52"/>
  <c r="AZ36" i="52"/>
  <c r="AY36" i="52"/>
  <c r="AX36" i="52"/>
  <c r="CA35" i="52"/>
  <c r="BZ35" i="52"/>
  <c r="BY35" i="52"/>
  <c r="BX35" i="52"/>
  <c r="BW35" i="52"/>
  <c r="BV35" i="52"/>
  <c r="BU35" i="52"/>
  <c r="BT35" i="52"/>
  <c r="BS35" i="52"/>
  <c r="BR35" i="52"/>
  <c r="BQ35" i="52"/>
  <c r="BP35" i="52"/>
  <c r="BO35" i="52"/>
  <c r="BN35" i="52"/>
  <c r="BM35" i="52"/>
  <c r="BL35" i="52"/>
  <c r="BK35" i="52"/>
  <c r="BJ35" i="52"/>
  <c r="BI35" i="52"/>
  <c r="BH35" i="52"/>
  <c r="AZ35" i="52"/>
  <c r="AY35" i="52"/>
  <c r="AX35" i="52"/>
  <c r="CA34" i="52"/>
  <c r="BZ34" i="52"/>
  <c r="BY34" i="52"/>
  <c r="BX34" i="52"/>
  <c r="BW34" i="52"/>
  <c r="BV34" i="52"/>
  <c r="BU34" i="52"/>
  <c r="BT34" i="52"/>
  <c r="BS34" i="52"/>
  <c r="BR34" i="52"/>
  <c r="BQ34" i="52"/>
  <c r="BP34" i="52"/>
  <c r="BO34" i="52"/>
  <c r="BN34" i="52"/>
  <c r="BM34" i="52"/>
  <c r="BL34" i="52"/>
  <c r="BK34" i="52"/>
  <c r="BJ34" i="52"/>
  <c r="BI34" i="52"/>
  <c r="BH34" i="52"/>
  <c r="AZ34" i="52"/>
  <c r="AY34" i="52"/>
  <c r="AX34" i="52"/>
  <c r="CA33" i="52"/>
  <c r="BZ33" i="52"/>
  <c r="BY33" i="52"/>
  <c r="BX33" i="52"/>
  <c r="BW33" i="52"/>
  <c r="BV33" i="52"/>
  <c r="BU33" i="52"/>
  <c r="BT33" i="52"/>
  <c r="BS33" i="52"/>
  <c r="BR33" i="52"/>
  <c r="BQ33" i="52"/>
  <c r="BP33" i="52"/>
  <c r="BO33" i="52"/>
  <c r="BN33" i="52"/>
  <c r="BM33" i="52"/>
  <c r="BL33" i="52"/>
  <c r="BK33" i="52"/>
  <c r="BJ33" i="52"/>
  <c r="BI33" i="52"/>
  <c r="BH33" i="52"/>
  <c r="AZ33" i="52"/>
  <c r="AY33" i="52"/>
  <c r="AX33" i="52"/>
  <c r="CA32" i="52"/>
  <c r="BZ32" i="52"/>
  <c r="BY32" i="52"/>
  <c r="BX32" i="52"/>
  <c r="BW32" i="52"/>
  <c r="BV32" i="52"/>
  <c r="BU32" i="52"/>
  <c r="BT32" i="52"/>
  <c r="BS32" i="52"/>
  <c r="BR32" i="52"/>
  <c r="BQ32" i="52"/>
  <c r="BP32" i="52"/>
  <c r="BO32" i="52"/>
  <c r="BN32" i="52"/>
  <c r="BM32" i="52"/>
  <c r="BL32" i="52"/>
  <c r="BK32" i="52"/>
  <c r="BJ32" i="52"/>
  <c r="BI32" i="52"/>
  <c r="BH32" i="52"/>
  <c r="AZ32" i="52"/>
  <c r="AY32" i="52"/>
  <c r="AX32" i="52"/>
  <c r="CA31" i="52"/>
  <c r="BZ31" i="52"/>
  <c r="BY31" i="52"/>
  <c r="BX31" i="52"/>
  <c r="BW31" i="52"/>
  <c r="BV31" i="52"/>
  <c r="BU31" i="52"/>
  <c r="BT31" i="52"/>
  <c r="BS31" i="52"/>
  <c r="BR31" i="52"/>
  <c r="BQ31" i="52"/>
  <c r="BP31" i="52"/>
  <c r="BO31" i="52"/>
  <c r="BN31" i="52"/>
  <c r="BM31" i="52"/>
  <c r="BL31" i="52"/>
  <c r="BK31" i="52"/>
  <c r="BJ31" i="52"/>
  <c r="BI31" i="52"/>
  <c r="BH31" i="52"/>
  <c r="AZ31" i="52"/>
  <c r="AY31" i="52"/>
  <c r="AX31" i="52"/>
  <c r="CA30" i="52"/>
  <c r="BZ30" i="52"/>
  <c r="BY30" i="52"/>
  <c r="BX30" i="52"/>
  <c r="BW30" i="52"/>
  <c r="BV30" i="52"/>
  <c r="BU30" i="52"/>
  <c r="BT30" i="52"/>
  <c r="BS30" i="52"/>
  <c r="BR30" i="52"/>
  <c r="BQ30" i="52"/>
  <c r="BP30" i="52"/>
  <c r="BO30" i="52"/>
  <c r="BN30" i="52"/>
  <c r="BM30" i="52"/>
  <c r="BL30" i="52"/>
  <c r="BK30" i="52"/>
  <c r="BJ30" i="52"/>
  <c r="BI30" i="52"/>
  <c r="BH30" i="52"/>
  <c r="AZ30" i="52"/>
  <c r="AY30" i="52"/>
  <c r="AX30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AZ29" i="52"/>
  <c r="AY29" i="52"/>
  <c r="AX29" i="52"/>
  <c r="CA28" i="52"/>
  <c r="BZ28" i="52"/>
  <c r="BY28" i="52"/>
  <c r="BX28" i="52"/>
  <c r="BW28" i="52"/>
  <c r="BV28" i="52"/>
  <c r="BU28" i="52"/>
  <c r="BT28" i="52"/>
  <c r="BS28" i="52"/>
  <c r="BR28" i="52"/>
  <c r="BQ28" i="52"/>
  <c r="BP28" i="52"/>
  <c r="BO28" i="52"/>
  <c r="BN28" i="52"/>
  <c r="BM28" i="52"/>
  <c r="BL28" i="52"/>
  <c r="BK28" i="52"/>
  <c r="BJ28" i="52"/>
  <c r="BI28" i="52"/>
  <c r="BH28" i="52"/>
  <c r="AZ28" i="52"/>
  <c r="AY28" i="52"/>
  <c r="AX28" i="52"/>
  <c r="CA27" i="52"/>
  <c r="BZ27" i="52"/>
  <c r="BY27" i="52"/>
  <c r="BX27" i="52"/>
  <c r="BW27" i="52"/>
  <c r="BV27" i="52"/>
  <c r="BU27" i="52"/>
  <c r="BT27" i="52"/>
  <c r="BS27" i="52"/>
  <c r="BR27" i="52"/>
  <c r="BQ27" i="52"/>
  <c r="BP27" i="52"/>
  <c r="BO27" i="52"/>
  <c r="BN27" i="52"/>
  <c r="BM27" i="52"/>
  <c r="BL27" i="52"/>
  <c r="BK27" i="52"/>
  <c r="BJ27" i="52"/>
  <c r="BI27" i="52"/>
  <c r="BH27" i="52"/>
  <c r="AZ27" i="52"/>
  <c r="AY27" i="52"/>
  <c r="AX27" i="52"/>
  <c r="CA26" i="52"/>
  <c r="BZ26" i="52"/>
  <c r="BY26" i="52"/>
  <c r="BX26" i="52"/>
  <c r="BW26" i="52"/>
  <c r="BV26" i="52"/>
  <c r="BU26" i="52"/>
  <c r="BT26" i="52"/>
  <c r="BS26" i="52"/>
  <c r="BR26" i="52"/>
  <c r="BQ26" i="52"/>
  <c r="BP26" i="52"/>
  <c r="BO26" i="52"/>
  <c r="BN26" i="52"/>
  <c r="BM26" i="52"/>
  <c r="BL26" i="52"/>
  <c r="BK26" i="52"/>
  <c r="BJ26" i="52"/>
  <c r="BI26" i="52"/>
  <c r="BH26" i="52"/>
  <c r="AZ26" i="52"/>
  <c r="AY26" i="52"/>
  <c r="AX26" i="52"/>
  <c r="CA25" i="52"/>
  <c r="BZ25" i="52"/>
  <c r="BY25" i="52"/>
  <c r="BX25" i="52"/>
  <c r="BW25" i="52"/>
  <c r="BV25" i="52"/>
  <c r="BU25" i="52"/>
  <c r="BT25" i="52"/>
  <c r="BS25" i="52"/>
  <c r="BR25" i="52"/>
  <c r="BQ25" i="52"/>
  <c r="BP25" i="52"/>
  <c r="BO25" i="52"/>
  <c r="BN25" i="52"/>
  <c r="BM25" i="52"/>
  <c r="BL25" i="52"/>
  <c r="BK25" i="52"/>
  <c r="BJ25" i="52"/>
  <c r="BI25" i="52"/>
  <c r="BH25" i="52"/>
  <c r="AZ25" i="52"/>
  <c r="AY25" i="52"/>
  <c r="AX25" i="52"/>
  <c r="CA24" i="52"/>
  <c r="BZ24" i="52"/>
  <c r="BY24" i="52"/>
  <c r="BX24" i="52"/>
  <c r="BW24" i="52"/>
  <c r="BV24" i="52"/>
  <c r="BU24" i="52"/>
  <c r="BT24" i="52"/>
  <c r="BS24" i="52"/>
  <c r="BR24" i="52"/>
  <c r="BQ24" i="52"/>
  <c r="BP24" i="52"/>
  <c r="BO24" i="52"/>
  <c r="BN24" i="52"/>
  <c r="BM24" i="52"/>
  <c r="BL24" i="52"/>
  <c r="BK24" i="52"/>
  <c r="BJ24" i="52"/>
  <c r="BI24" i="52"/>
  <c r="BH24" i="52"/>
  <c r="AZ24" i="52"/>
  <c r="AY24" i="52"/>
  <c r="AX24" i="52"/>
  <c r="CA23" i="52"/>
  <c r="BZ23" i="52"/>
  <c r="BY23" i="52"/>
  <c r="BX23" i="52"/>
  <c r="BW23" i="52"/>
  <c r="BV23" i="52"/>
  <c r="BU23" i="52"/>
  <c r="BT23" i="52"/>
  <c r="BS23" i="52"/>
  <c r="BR23" i="52"/>
  <c r="BQ23" i="52"/>
  <c r="BP23" i="52"/>
  <c r="BO23" i="52"/>
  <c r="BN23" i="52"/>
  <c r="BM23" i="52"/>
  <c r="BL23" i="52"/>
  <c r="BK23" i="52"/>
  <c r="BJ23" i="52"/>
  <c r="BI23" i="52"/>
  <c r="BH23" i="52"/>
  <c r="AZ23" i="52"/>
  <c r="AY23" i="52"/>
  <c r="AX23" i="52"/>
  <c r="CA22" i="52"/>
  <c r="BZ22" i="52"/>
  <c r="BY22" i="52"/>
  <c r="BX22" i="52"/>
  <c r="BW22" i="52"/>
  <c r="BV22" i="52"/>
  <c r="BU22" i="52"/>
  <c r="BT22" i="52"/>
  <c r="BS22" i="52"/>
  <c r="BR22" i="52"/>
  <c r="BQ22" i="52"/>
  <c r="BP22" i="52"/>
  <c r="BO22" i="52"/>
  <c r="BN22" i="52"/>
  <c r="BM22" i="52"/>
  <c r="BL22" i="52"/>
  <c r="BK22" i="52"/>
  <c r="BJ22" i="52"/>
  <c r="BI22" i="52"/>
  <c r="BH22" i="52"/>
  <c r="AZ22" i="52"/>
  <c r="AY22" i="52"/>
  <c r="AX22" i="52"/>
  <c r="CA21" i="52"/>
  <c r="BZ21" i="52"/>
  <c r="BY21" i="52"/>
  <c r="BX21" i="52"/>
  <c r="BW21" i="52"/>
  <c r="BV21" i="52"/>
  <c r="BU21" i="52"/>
  <c r="BT21" i="52"/>
  <c r="BS21" i="52"/>
  <c r="BR21" i="52"/>
  <c r="BQ21" i="52"/>
  <c r="BP21" i="52"/>
  <c r="BO21" i="52"/>
  <c r="BN21" i="52"/>
  <c r="BM21" i="52"/>
  <c r="BL21" i="52"/>
  <c r="BK21" i="52"/>
  <c r="BJ21" i="52"/>
  <c r="BI21" i="52"/>
  <c r="BH21" i="52"/>
  <c r="AZ21" i="52"/>
  <c r="AY21" i="52"/>
  <c r="AX21" i="52"/>
  <c r="CA20" i="52"/>
  <c r="BZ20" i="52"/>
  <c r="BY20" i="52"/>
  <c r="BX20" i="52"/>
  <c r="BW20" i="52"/>
  <c r="BV20" i="52"/>
  <c r="BU20" i="52"/>
  <c r="BT20" i="52"/>
  <c r="BS20" i="52"/>
  <c r="BR20" i="52"/>
  <c r="BQ20" i="52"/>
  <c r="BP20" i="52"/>
  <c r="BO20" i="52"/>
  <c r="BN20" i="52"/>
  <c r="BM20" i="52"/>
  <c r="BL20" i="52"/>
  <c r="BK20" i="52"/>
  <c r="BJ20" i="52"/>
  <c r="BI20" i="52"/>
  <c r="BH20" i="52"/>
  <c r="AZ20" i="52"/>
  <c r="AY20" i="52"/>
  <c r="AX20" i="52"/>
  <c r="CA19" i="52"/>
  <c r="BZ19" i="52"/>
  <c r="BY19" i="52"/>
  <c r="BX19" i="52"/>
  <c r="BW19" i="52"/>
  <c r="BV19" i="52"/>
  <c r="BU19" i="52"/>
  <c r="BT19" i="52"/>
  <c r="BS19" i="52"/>
  <c r="BR19" i="52"/>
  <c r="BQ19" i="52"/>
  <c r="BP19" i="52"/>
  <c r="BO19" i="52"/>
  <c r="BN19" i="52"/>
  <c r="BM19" i="52"/>
  <c r="BL19" i="52"/>
  <c r="BK19" i="52"/>
  <c r="BJ19" i="52"/>
  <c r="BI19" i="52"/>
  <c r="BH19" i="52"/>
  <c r="AZ19" i="52"/>
  <c r="AY19" i="52"/>
  <c r="AX19" i="52"/>
  <c r="CA18" i="52"/>
  <c r="BZ18" i="52"/>
  <c r="BY18" i="52"/>
  <c r="BX18" i="52"/>
  <c r="BW18" i="52"/>
  <c r="BV18" i="52"/>
  <c r="BU18" i="52"/>
  <c r="BT18" i="52"/>
  <c r="BS18" i="52"/>
  <c r="BR18" i="52"/>
  <c r="BQ18" i="52"/>
  <c r="BP18" i="52"/>
  <c r="BO18" i="52"/>
  <c r="BN18" i="52"/>
  <c r="BM18" i="52"/>
  <c r="BL18" i="52"/>
  <c r="BK18" i="52"/>
  <c r="BJ18" i="52"/>
  <c r="BI18" i="52"/>
  <c r="BH18" i="52"/>
  <c r="AZ18" i="52"/>
  <c r="AY18" i="52"/>
  <c r="AX18" i="52"/>
  <c r="CA17" i="52"/>
  <c r="BZ17" i="52"/>
  <c r="BY17" i="52"/>
  <c r="BX17" i="52"/>
  <c r="BW17" i="52"/>
  <c r="BV17" i="52"/>
  <c r="BU17" i="52"/>
  <c r="BT17" i="52"/>
  <c r="BS17" i="52"/>
  <c r="BR17" i="52"/>
  <c r="BQ17" i="52"/>
  <c r="BP17" i="52"/>
  <c r="BO17" i="52"/>
  <c r="BN17" i="52"/>
  <c r="BM17" i="52"/>
  <c r="BL17" i="52"/>
  <c r="BK17" i="52"/>
  <c r="BJ17" i="52"/>
  <c r="BI17" i="52"/>
  <c r="BH17" i="52"/>
  <c r="AZ17" i="52"/>
  <c r="AY17" i="52"/>
  <c r="AX17" i="52"/>
  <c r="CA16" i="52"/>
  <c r="BZ16" i="52"/>
  <c r="BY16" i="52"/>
  <c r="BX16" i="52"/>
  <c r="BW16" i="52"/>
  <c r="BV16" i="52"/>
  <c r="BU16" i="52"/>
  <c r="BT16" i="52"/>
  <c r="BS16" i="52"/>
  <c r="BR16" i="52"/>
  <c r="BQ16" i="52"/>
  <c r="BP16" i="52"/>
  <c r="BO16" i="52"/>
  <c r="BN16" i="52"/>
  <c r="BM16" i="52"/>
  <c r="BL16" i="52"/>
  <c r="BK16" i="52"/>
  <c r="BJ16" i="52"/>
  <c r="BI16" i="52"/>
  <c r="BH16" i="52"/>
  <c r="AZ16" i="52"/>
  <c r="AY16" i="52"/>
  <c r="AX16" i="52"/>
  <c r="CA15" i="52"/>
  <c r="BZ15" i="52"/>
  <c r="BY15" i="52"/>
  <c r="BX15" i="52"/>
  <c r="BW15" i="52"/>
  <c r="BV15" i="52"/>
  <c r="BU15" i="52"/>
  <c r="BT15" i="52"/>
  <c r="BS15" i="52"/>
  <c r="BR15" i="52"/>
  <c r="BQ15" i="52"/>
  <c r="BP15" i="52"/>
  <c r="BO15" i="52"/>
  <c r="BN15" i="52"/>
  <c r="BM15" i="52"/>
  <c r="BL15" i="52"/>
  <c r="BK15" i="52"/>
  <c r="BJ15" i="52"/>
  <c r="BI15" i="52"/>
  <c r="BH15" i="52"/>
  <c r="AZ15" i="52"/>
  <c r="AY15" i="52"/>
  <c r="AX15" i="52"/>
  <c r="CA14" i="52"/>
  <c r="BZ14" i="52"/>
  <c r="BY14" i="52"/>
  <c r="BX14" i="52"/>
  <c r="BW14" i="52"/>
  <c r="BV14" i="52"/>
  <c r="BU14" i="52"/>
  <c r="BT14" i="52"/>
  <c r="BS14" i="52"/>
  <c r="BR14" i="52"/>
  <c r="BQ14" i="52"/>
  <c r="BP14" i="52"/>
  <c r="BO14" i="52"/>
  <c r="BN14" i="52"/>
  <c r="BM14" i="52"/>
  <c r="BI14" i="52"/>
  <c r="BH14" i="52"/>
  <c r="AZ14" i="52"/>
  <c r="AY14" i="52"/>
  <c r="AX14" i="52"/>
  <c r="AW14" i="52"/>
  <c r="AV14" i="52"/>
  <c r="AU14" i="52"/>
  <c r="AT14" i="52"/>
  <c r="AS14" i="52"/>
  <c r="AR14" i="52"/>
  <c r="AQ14" i="52"/>
  <c r="AP14" i="52"/>
  <c r="AO14" i="52"/>
  <c r="AN14" i="52"/>
  <c r="AM14" i="52"/>
  <c r="AL14" i="52"/>
  <c r="AH14" i="52"/>
  <c r="AG14" i="52"/>
  <c r="AF14" i="52"/>
  <c r="AE14" i="52"/>
  <c r="BB14" i="52" s="1"/>
  <c r="CA13" i="52"/>
  <c r="BZ13" i="52"/>
  <c r="BY13" i="52"/>
  <c r="BX13" i="52"/>
  <c r="BW13" i="52"/>
  <c r="BV13" i="52"/>
  <c r="BU13" i="52"/>
  <c r="BT13" i="52"/>
  <c r="BS13" i="52"/>
  <c r="BR13" i="52"/>
  <c r="BQ13" i="52"/>
  <c r="BP13" i="52"/>
  <c r="BO13" i="52"/>
  <c r="BN13" i="52"/>
  <c r="BM13" i="52"/>
  <c r="BI13" i="52"/>
  <c r="BH13" i="52"/>
  <c r="AZ13" i="52"/>
  <c r="AY13" i="52"/>
  <c r="AX13" i="52"/>
  <c r="AW13" i="52"/>
  <c r="AV13" i="52"/>
  <c r="AU13" i="52"/>
  <c r="AT13" i="52"/>
  <c r="AS13" i="52"/>
  <c r="AR13" i="52"/>
  <c r="AQ13" i="52"/>
  <c r="AP13" i="52"/>
  <c r="AO13" i="52"/>
  <c r="AN13" i="52"/>
  <c r="AM13" i="52"/>
  <c r="AL13" i="52"/>
  <c r="AH13" i="52"/>
  <c r="AG13" i="52"/>
  <c r="AF13" i="52"/>
  <c r="AE13" i="52"/>
  <c r="BB13" i="52" s="1"/>
  <c r="AD13" i="52"/>
  <c r="CA12" i="52"/>
  <c r="BZ12" i="52"/>
  <c r="BY12" i="52"/>
  <c r="BW12" i="52"/>
  <c r="BV12" i="52"/>
  <c r="BS12" i="52"/>
  <c r="BR12" i="52"/>
  <c r="BQ12" i="52"/>
  <c r="BP12" i="52"/>
  <c r="BN12" i="52"/>
  <c r="BM12" i="52"/>
  <c r="BI12" i="52"/>
  <c r="BH12" i="52"/>
  <c r="AZ12" i="52"/>
  <c r="AY12" i="52"/>
  <c r="AX12" i="52"/>
  <c r="AV12" i="52"/>
  <c r="AU12" i="52"/>
  <c r="AR12" i="52"/>
  <c r="AQ12" i="52"/>
  <c r="AP12" i="52"/>
  <c r="AO12" i="52"/>
  <c r="AM12" i="52"/>
  <c r="AL12" i="52"/>
  <c r="AH12" i="52"/>
  <c r="AG12" i="52"/>
  <c r="AF12" i="52"/>
  <c r="AE12" i="52"/>
  <c r="BA12" i="52" s="1"/>
  <c r="CA11" i="52"/>
  <c r="BZ11" i="52"/>
  <c r="BY11" i="52"/>
  <c r="BW11" i="52"/>
  <c r="BV11" i="52"/>
  <c r="BS11" i="52"/>
  <c r="BR11" i="52"/>
  <c r="BQ11" i="52"/>
  <c r="BP11" i="52"/>
  <c r="BN11" i="52"/>
  <c r="BM11" i="52"/>
  <c r="BI11" i="52"/>
  <c r="BH11" i="52"/>
  <c r="AZ11" i="52"/>
  <c r="AY11" i="52"/>
  <c r="AX11" i="52"/>
  <c r="AV11" i="52"/>
  <c r="AU11" i="52"/>
  <c r="AR11" i="52"/>
  <c r="AQ11" i="52"/>
  <c r="AP11" i="52"/>
  <c r="AO11" i="52"/>
  <c r="AM11" i="52"/>
  <c r="AL11" i="52"/>
  <c r="AH11" i="52"/>
  <c r="AG11" i="52"/>
  <c r="AF11" i="52"/>
  <c r="AE11" i="52"/>
  <c r="CA10" i="52"/>
  <c r="BZ10" i="52"/>
  <c r="BY10" i="52"/>
  <c r="BW10" i="52"/>
  <c r="BV10" i="52"/>
  <c r="BS10" i="52"/>
  <c r="BR10" i="52"/>
  <c r="BQ10" i="52"/>
  <c r="BP10" i="52"/>
  <c r="BN10" i="52"/>
  <c r="BM10" i="52"/>
  <c r="BK10" i="52"/>
  <c r="BJ10" i="52"/>
  <c r="BI10" i="52"/>
  <c r="AZ10" i="52"/>
  <c r="AY10" i="52"/>
  <c r="AX10" i="52"/>
  <c r="AV10" i="52"/>
  <c r="AU10" i="52"/>
  <c r="AR10" i="52"/>
  <c r="AQ10" i="52"/>
  <c r="AP10" i="52"/>
  <c r="AO10" i="52"/>
  <c r="AM10" i="52"/>
  <c r="AL10" i="52"/>
  <c r="AJ10" i="52"/>
  <c r="AI10" i="52"/>
  <c r="AH10" i="52"/>
  <c r="AF10" i="52"/>
  <c r="AE10" i="52"/>
  <c r="CA9" i="52"/>
  <c r="BZ9" i="52"/>
  <c r="BY9" i="52"/>
  <c r="BW9" i="52"/>
  <c r="BV9" i="52"/>
  <c r="BS9" i="52"/>
  <c r="BR9" i="52"/>
  <c r="BQ9" i="52"/>
  <c r="BP9" i="52"/>
  <c r="BO9" i="52"/>
  <c r="BN9" i="52"/>
  <c r="BM9" i="52"/>
  <c r="BK9" i="52"/>
  <c r="BJ9" i="52"/>
  <c r="BI9" i="52"/>
  <c r="AZ9" i="52"/>
  <c r="AY9" i="52"/>
  <c r="AX9" i="52"/>
  <c r="AV9" i="52"/>
  <c r="AU9" i="52"/>
  <c r="AR9" i="52"/>
  <c r="AQ9" i="52"/>
  <c r="AP9" i="52"/>
  <c r="AO9" i="52"/>
  <c r="AN9" i="52"/>
  <c r="AM9" i="52"/>
  <c r="AL9" i="52"/>
  <c r="AJ9" i="52"/>
  <c r="AI9" i="52"/>
  <c r="AH9" i="52"/>
  <c r="AF9" i="52"/>
  <c r="AE9" i="52"/>
  <c r="CA8" i="52"/>
  <c r="BZ8" i="52"/>
  <c r="BY8" i="52"/>
  <c r="BX8" i="52"/>
  <c r="BW8" i="52"/>
  <c r="BV8" i="52"/>
  <c r="BU8" i="52"/>
  <c r="BT8" i="52"/>
  <c r="BS8" i="52"/>
  <c r="BR8" i="52"/>
  <c r="BQ8" i="52"/>
  <c r="BP8" i="52"/>
  <c r="BO8" i="52"/>
  <c r="BN8" i="52"/>
  <c r="BM8" i="52"/>
  <c r="BK8" i="52"/>
  <c r="BJ8" i="52"/>
  <c r="BI8" i="52"/>
  <c r="AZ8" i="52"/>
  <c r="AY8" i="52"/>
  <c r="AX8" i="52"/>
  <c r="AW8" i="52"/>
  <c r="AV8" i="52"/>
  <c r="AU8" i="52"/>
  <c r="AT8" i="52"/>
  <c r="AS8" i="52"/>
  <c r="AR8" i="52"/>
  <c r="AQ8" i="52"/>
  <c r="AP8" i="52"/>
  <c r="AO8" i="52"/>
  <c r="AN8" i="52"/>
  <c r="AM8" i="52"/>
  <c r="AL8" i="52"/>
  <c r="AJ8" i="52"/>
  <c r="AI8" i="52"/>
  <c r="AH8" i="52"/>
  <c r="AF8" i="52"/>
  <c r="AE8" i="52"/>
  <c r="CG8" i="52" s="1"/>
  <c r="BG8" i="52" s="1"/>
  <c r="AD8" i="52"/>
  <c r="CA7" i="52"/>
  <c r="BZ7" i="52"/>
  <c r="BY7" i="52"/>
  <c r="AZ7" i="52"/>
  <c r="AY7" i="52"/>
  <c r="AX7" i="52"/>
  <c r="AF7" i="52"/>
  <c r="AE7" i="52"/>
  <c r="AD7" i="52"/>
  <c r="CA6" i="52"/>
  <c r="BZ6" i="52"/>
  <c r="BY6" i="52"/>
  <c r="AZ6" i="52"/>
  <c r="AY6" i="52"/>
  <c r="AX6" i="52"/>
  <c r="AF6" i="52"/>
  <c r="AE6" i="52"/>
  <c r="BA6" i="52" s="1"/>
  <c r="CA5" i="52"/>
  <c r="BZ5" i="52"/>
  <c r="BY5" i="52"/>
  <c r="AZ5" i="52"/>
  <c r="AY5" i="52"/>
  <c r="AX5" i="52"/>
  <c r="AF5" i="52"/>
  <c r="AE5" i="52"/>
  <c r="AF4" i="52"/>
  <c r="AE3" i="52"/>
  <c r="AD11" i="52" s="1"/>
  <c r="AD3" i="52"/>
  <c r="AA3" i="52" s="1"/>
  <c r="CA38" i="51"/>
  <c r="BZ38" i="51"/>
  <c r="BY38" i="51"/>
  <c r="BX38" i="51"/>
  <c r="BW38" i="51"/>
  <c r="BV38" i="51"/>
  <c r="BU38" i="51"/>
  <c r="BT38" i="51"/>
  <c r="BS38" i="51"/>
  <c r="BR38" i="51"/>
  <c r="BQ38" i="51"/>
  <c r="BP38" i="51"/>
  <c r="BO38" i="51"/>
  <c r="BN38" i="51"/>
  <c r="BM38" i="51"/>
  <c r="BL38" i="51"/>
  <c r="BK38" i="51"/>
  <c r="BJ38" i="51"/>
  <c r="BI38" i="51"/>
  <c r="BH38" i="51"/>
  <c r="AZ38" i="51"/>
  <c r="AY38" i="51"/>
  <c r="AX38" i="51"/>
  <c r="CA37" i="51"/>
  <c r="BZ37" i="51"/>
  <c r="BY37" i="51"/>
  <c r="BX37" i="51"/>
  <c r="BW37" i="51"/>
  <c r="BV37" i="51"/>
  <c r="BU37" i="51"/>
  <c r="BT37" i="51"/>
  <c r="BS37" i="51"/>
  <c r="BR37" i="51"/>
  <c r="BQ37" i="51"/>
  <c r="BP37" i="51"/>
  <c r="BO37" i="51"/>
  <c r="BN37" i="51"/>
  <c r="BM37" i="51"/>
  <c r="BL37" i="51"/>
  <c r="BK37" i="51"/>
  <c r="BJ37" i="51"/>
  <c r="BI37" i="51"/>
  <c r="BH37" i="51"/>
  <c r="AZ37" i="51"/>
  <c r="AY37" i="51"/>
  <c r="AX37" i="51"/>
  <c r="CA36" i="51"/>
  <c r="BZ36" i="51"/>
  <c r="BY36" i="51"/>
  <c r="BX36" i="51"/>
  <c r="BW36" i="51"/>
  <c r="BV36" i="51"/>
  <c r="BU36" i="51"/>
  <c r="BT36" i="51"/>
  <c r="BS36" i="51"/>
  <c r="BR36" i="51"/>
  <c r="BQ36" i="51"/>
  <c r="BP36" i="51"/>
  <c r="BO36" i="51"/>
  <c r="BN36" i="51"/>
  <c r="BM36" i="51"/>
  <c r="BL36" i="51"/>
  <c r="BK36" i="51"/>
  <c r="BJ36" i="51"/>
  <c r="BI36" i="51"/>
  <c r="BH36" i="51"/>
  <c r="AZ36" i="51"/>
  <c r="AY36" i="51"/>
  <c r="AX36" i="51"/>
  <c r="CA35" i="51"/>
  <c r="BZ35" i="51"/>
  <c r="BY35" i="51"/>
  <c r="BX35" i="51"/>
  <c r="BW35" i="51"/>
  <c r="BV35" i="51"/>
  <c r="BU35" i="51"/>
  <c r="BT35" i="51"/>
  <c r="BS35" i="51"/>
  <c r="BR35" i="51"/>
  <c r="BQ35" i="51"/>
  <c r="BP35" i="51"/>
  <c r="BO35" i="51"/>
  <c r="BN35" i="51"/>
  <c r="BM35" i="51"/>
  <c r="BL35" i="51"/>
  <c r="BK35" i="51"/>
  <c r="BJ35" i="51"/>
  <c r="BI35" i="51"/>
  <c r="BH35" i="51"/>
  <c r="AZ35" i="51"/>
  <c r="AY35" i="51"/>
  <c r="AX35" i="51"/>
  <c r="CA34" i="51"/>
  <c r="BZ34" i="51"/>
  <c r="BY34" i="51"/>
  <c r="BX34" i="51"/>
  <c r="BW34" i="51"/>
  <c r="BV34" i="51"/>
  <c r="BU34" i="51"/>
  <c r="BT34" i="51"/>
  <c r="BS34" i="51"/>
  <c r="BR34" i="51"/>
  <c r="BQ34" i="51"/>
  <c r="BP34" i="51"/>
  <c r="BO34" i="51"/>
  <c r="BN34" i="51"/>
  <c r="BM34" i="51"/>
  <c r="BL34" i="51"/>
  <c r="BK34" i="51"/>
  <c r="BJ34" i="51"/>
  <c r="BI34" i="51"/>
  <c r="BH34" i="51"/>
  <c r="AZ34" i="51"/>
  <c r="AY34" i="51"/>
  <c r="AX34" i="51"/>
  <c r="CA33" i="51"/>
  <c r="BZ33" i="51"/>
  <c r="BY33" i="51"/>
  <c r="BX33" i="51"/>
  <c r="BW33" i="51"/>
  <c r="BV33" i="51"/>
  <c r="BU33" i="51"/>
  <c r="BT33" i="51"/>
  <c r="BS33" i="51"/>
  <c r="BR33" i="51"/>
  <c r="BQ33" i="51"/>
  <c r="BP33" i="51"/>
  <c r="BO33" i="51"/>
  <c r="BN33" i="51"/>
  <c r="BM33" i="51"/>
  <c r="BL33" i="51"/>
  <c r="BK33" i="51"/>
  <c r="BJ33" i="51"/>
  <c r="BI33" i="51"/>
  <c r="BH33" i="51"/>
  <c r="AZ33" i="51"/>
  <c r="AY33" i="51"/>
  <c r="AX33" i="51"/>
  <c r="CA32" i="51"/>
  <c r="BZ32" i="51"/>
  <c r="BY32" i="51"/>
  <c r="BX32" i="51"/>
  <c r="BW32" i="51"/>
  <c r="BV32" i="51"/>
  <c r="BU32" i="51"/>
  <c r="BT32" i="51"/>
  <c r="BS32" i="51"/>
  <c r="BR32" i="51"/>
  <c r="BQ32" i="51"/>
  <c r="BP32" i="51"/>
  <c r="BO32" i="51"/>
  <c r="BN32" i="51"/>
  <c r="BM32" i="51"/>
  <c r="BL32" i="51"/>
  <c r="BK32" i="51"/>
  <c r="BJ32" i="51"/>
  <c r="BI32" i="51"/>
  <c r="BH32" i="51"/>
  <c r="AZ32" i="51"/>
  <c r="AY32" i="51"/>
  <c r="AX32" i="51"/>
  <c r="CA31" i="51"/>
  <c r="BZ31" i="51"/>
  <c r="BY31" i="51"/>
  <c r="BX31" i="51"/>
  <c r="BW31" i="51"/>
  <c r="BV31" i="51"/>
  <c r="BU31" i="51"/>
  <c r="BT31" i="51"/>
  <c r="BS31" i="51"/>
  <c r="BR31" i="51"/>
  <c r="BQ31" i="51"/>
  <c r="BP31" i="51"/>
  <c r="BO31" i="51"/>
  <c r="BN31" i="51"/>
  <c r="BM31" i="51"/>
  <c r="BL31" i="51"/>
  <c r="BK31" i="51"/>
  <c r="BJ31" i="51"/>
  <c r="BI31" i="51"/>
  <c r="BH31" i="51"/>
  <c r="AZ31" i="51"/>
  <c r="AY31" i="51"/>
  <c r="AX31" i="51"/>
  <c r="CA30" i="51"/>
  <c r="BZ30" i="51"/>
  <c r="BY30" i="51"/>
  <c r="BX30" i="51"/>
  <c r="BW30" i="51"/>
  <c r="BV30" i="51"/>
  <c r="BU30" i="51"/>
  <c r="BT30" i="51"/>
  <c r="BS30" i="51"/>
  <c r="BR30" i="51"/>
  <c r="BQ30" i="51"/>
  <c r="BP30" i="51"/>
  <c r="BO30" i="51"/>
  <c r="BN30" i="51"/>
  <c r="BM30" i="51"/>
  <c r="BL30" i="51"/>
  <c r="BK30" i="51"/>
  <c r="BJ30" i="51"/>
  <c r="BI30" i="51"/>
  <c r="BH30" i="51"/>
  <c r="AZ30" i="51"/>
  <c r="AY30" i="51"/>
  <c r="AX30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AZ29" i="51"/>
  <c r="AY29" i="51"/>
  <c r="AX29" i="51"/>
  <c r="CA28" i="51"/>
  <c r="BZ28" i="51"/>
  <c r="BY28" i="51"/>
  <c r="BX28" i="51"/>
  <c r="BW28" i="51"/>
  <c r="BV28" i="51"/>
  <c r="BU28" i="51"/>
  <c r="BT28" i="51"/>
  <c r="BS28" i="51"/>
  <c r="BR28" i="51"/>
  <c r="BQ28" i="51"/>
  <c r="BP28" i="51"/>
  <c r="BO28" i="51"/>
  <c r="BN28" i="51"/>
  <c r="BM28" i="51"/>
  <c r="BL28" i="51"/>
  <c r="BK28" i="51"/>
  <c r="BJ28" i="51"/>
  <c r="BI28" i="51"/>
  <c r="BH28" i="51"/>
  <c r="AZ28" i="51"/>
  <c r="AY28" i="51"/>
  <c r="AX28" i="51"/>
  <c r="CA27" i="51"/>
  <c r="BZ27" i="51"/>
  <c r="BY27" i="51"/>
  <c r="BX27" i="51"/>
  <c r="BW27" i="51"/>
  <c r="BV27" i="51"/>
  <c r="BU27" i="51"/>
  <c r="BT27" i="51"/>
  <c r="BS27" i="51"/>
  <c r="BR27" i="51"/>
  <c r="BQ27" i="51"/>
  <c r="BP27" i="51"/>
  <c r="BO27" i="51"/>
  <c r="BN27" i="51"/>
  <c r="BM27" i="51"/>
  <c r="BL27" i="51"/>
  <c r="BK27" i="51"/>
  <c r="BJ27" i="51"/>
  <c r="BI27" i="51"/>
  <c r="BH27" i="51"/>
  <c r="AZ27" i="51"/>
  <c r="AY27" i="51"/>
  <c r="AX27" i="51"/>
  <c r="CA26" i="51"/>
  <c r="BZ26" i="51"/>
  <c r="BY26" i="51"/>
  <c r="BX26" i="51"/>
  <c r="BW26" i="51"/>
  <c r="BV26" i="51"/>
  <c r="BU26" i="51"/>
  <c r="BT26" i="51"/>
  <c r="BS26" i="51"/>
  <c r="BR26" i="51"/>
  <c r="BQ26" i="51"/>
  <c r="BP26" i="51"/>
  <c r="BO26" i="51"/>
  <c r="BN26" i="51"/>
  <c r="BM26" i="51"/>
  <c r="BL26" i="51"/>
  <c r="BK26" i="51"/>
  <c r="BJ26" i="51"/>
  <c r="BI26" i="51"/>
  <c r="BH26" i="51"/>
  <c r="AZ26" i="51"/>
  <c r="AY26" i="51"/>
  <c r="AX26" i="51"/>
  <c r="CA25" i="51"/>
  <c r="BZ25" i="51"/>
  <c r="BY25" i="51"/>
  <c r="BX25" i="51"/>
  <c r="BW25" i="51"/>
  <c r="BV25" i="51"/>
  <c r="BU25" i="51"/>
  <c r="BT25" i="51"/>
  <c r="BS25" i="51"/>
  <c r="BR25" i="51"/>
  <c r="BQ25" i="51"/>
  <c r="BP25" i="51"/>
  <c r="BO25" i="51"/>
  <c r="BN25" i="51"/>
  <c r="BM25" i="51"/>
  <c r="BL25" i="51"/>
  <c r="BK25" i="51"/>
  <c r="BJ25" i="51"/>
  <c r="BI25" i="51"/>
  <c r="BH25" i="51"/>
  <c r="AZ25" i="51"/>
  <c r="AY25" i="51"/>
  <c r="AX25" i="51"/>
  <c r="CA24" i="51"/>
  <c r="BZ24" i="51"/>
  <c r="BY24" i="51"/>
  <c r="BX24" i="51"/>
  <c r="BW24" i="51"/>
  <c r="BV24" i="51"/>
  <c r="BU24" i="51"/>
  <c r="BT24" i="51"/>
  <c r="BS24" i="51"/>
  <c r="BR24" i="51"/>
  <c r="BQ24" i="51"/>
  <c r="BP24" i="51"/>
  <c r="BO24" i="51"/>
  <c r="BN24" i="51"/>
  <c r="BM24" i="51"/>
  <c r="BL24" i="51"/>
  <c r="BK24" i="51"/>
  <c r="BJ24" i="51"/>
  <c r="BI24" i="51"/>
  <c r="BH24" i="51"/>
  <c r="AZ24" i="51"/>
  <c r="AY24" i="51"/>
  <c r="AX24" i="51"/>
  <c r="CA23" i="51"/>
  <c r="BZ23" i="51"/>
  <c r="BY23" i="51"/>
  <c r="BX23" i="51"/>
  <c r="BW23" i="51"/>
  <c r="BV23" i="51"/>
  <c r="BU23" i="51"/>
  <c r="BT23" i="51"/>
  <c r="BS23" i="51"/>
  <c r="BR23" i="51"/>
  <c r="BQ23" i="51"/>
  <c r="BP23" i="51"/>
  <c r="BO23" i="51"/>
  <c r="BN23" i="51"/>
  <c r="BM23" i="51"/>
  <c r="BL23" i="51"/>
  <c r="BK23" i="51"/>
  <c r="BJ23" i="51"/>
  <c r="BI23" i="51"/>
  <c r="BH23" i="51"/>
  <c r="AZ23" i="51"/>
  <c r="AY23" i="51"/>
  <c r="AX23" i="51"/>
  <c r="CA22" i="51"/>
  <c r="BZ22" i="51"/>
  <c r="BY22" i="51"/>
  <c r="BX22" i="51"/>
  <c r="BW22" i="51"/>
  <c r="BV22" i="51"/>
  <c r="BU22" i="51"/>
  <c r="BT22" i="51"/>
  <c r="BS22" i="51"/>
  <c r="BR22" i="51"/>
  <c r="BQ22" i="51"/>
  <c r="BP22" i="51"/>
  <c r="BO22" i="51"/>
  <c r="BN22" i="51"/>
  <c r="BM22" i="51"/>
  <c r="BL22" i="51"/>
  <c r="BK22" i="51"/>
  <c r="BJ22" i="51"/>
  <c r="BI22" i="51"/>
  <c r="BH22" i="51"/>
  <c r="AZ22" i="51"/>
  <c r="AY22" i="51"/>
  <c r="AX22" i="51"/>
  <c r="CA21" i="51"/>
  <c r="BZ21" i="51"/>
  <c r="BY21" i="51"/>
  <c r="BX21" i="51"/>
  <c r="BW21" i="51"/>
  <c r="BV21" i="51"/>
  <c r="BU21" i="51"/>
  <c r="BT21" i="51"/>
  <c r="BS21" i="51"/>
  <c r="BR21" i="51"/>
  <c r="BQ21" i="51"/>
  <c r="BP21" i="51"/>
  <c r="BO21" i="51"/>
  <c r="BN21" i="51"/>
  <c r="BM21" i="51"/>
  <c r="BL21" i="51"/>
  <c r="BK21" i="51"/>
  <c r="BJ21" i="51"/>
  <c r="BI21" i="51"/>
  <c r="BH21" i="51"/>
  <c r="AZ21" i="51"/>
  <c r="AY21" i="51"/>
  <c r="AX21" i="51"/>
  <c r="CA20" i="51"/>
  <c r="BZ20" i="51"/>
  <c r="BY20" i="51"/>
  <c r="BX20" i="51"/>
  <c r="BW20" i="51"/>
  <c r="BV20" i="51"/>
  <c r="BU20" i="51"/>
  <c r="BT20" i="51"/>
  <c r="BS20" i="51"/>
  <c r="BR20" i="51"/>
  <c r="BQ20" i="51"/>
  <c r="BP20" i="51"/>
  <c r="BO20" i="51"/>
  <c r="BN20" i="51"/>
  <c r="BM20" i="51"/>
  <c r="BL20" i="51"/>
  <c r="BK20" i="51"/>
  <c r="BJ20" i="51"/>
  <c r="BI20" i="51"/>
  <c r="BH20" i="51"/>
  <c r="AZ20" i="51"/>
  <c r="AY20" i="51"/>
  <c r="AX20" i="51"/>
  <c r="CA19" i="51"/>
  <c r="BZ19" i="51"/>
  <c r="BY19" i="51"/>
  <c r="BX19" i="51"/>
  <c r="BW19" i="51"/>
  <c r="BV19" i="51"/>
  <c r="BU19" i="51"/>
  <c r="BT19" i="51"/>
  <c r="BS19" i="51"/>
  <c r="BR19" i="51"/>
  <c r="BQ19" i="51"/>
  <c r="BP19" i="51"/>
  <c r="BO19" i="51"/>
  <c r="BN19" i="51"/>
  <c r="BM19" i="51"/>
  <c r="BL19" i="51"/>
  <c r="BK19" i="51"/>
  <c r="BJ19" i="51"/>
  <c r="BI19" i="51"/>
  <c r="BH19" i="51"/>
  <c r="AZ19" i="51"/>
  <c r="AY19" i="51"/>
  <c r="AX19" i="51"/>
  <c r="CA18" i="51"/>
  <c r="BZ18" i="51"/>
  <c r="BY18" i="51"/>
  <c r="BX18" i="51"/>
  <c r="BW18" i="51"/>
  <c r="BV18" i="51"/>
  <c r="BU18" i="51"/>
  <c r="BT18" i="51"/>
  <c r="BS18" i="51"/>
  <c r="BR18" i="51"/>
  <c r="BQ18" i="51"/>
  <c r="BP18" i="51"/>
  <c r="BO18" i="51"/>
  <c r="BN18" i="51"/>
  <c r="BM18" i="51"/>
  <c r="BL18" i="51"/>
  <c r="BK18" i="51"/>
  <c r="BJ18" i="51"/>
  <c r="BI18" i="51"/>
  <c r="BH18" i="51"/>
  <c r="AZ18" i="51"/>
  <c r="AY18" i="51"/>
  <c r="AX18" i="51"/>
  <c r="CA17" i="51"/>
  <c r="BZ17" i="51"/>
  <c r="BY17" i="51"/>
  <c r="BX17" i="51"/>
  <c r="BW17" i="51"/>
  <c r="BV17" i="51"/>
  <c r="BU17" i="51"/>
  <c r="BT17" i="51"/>
  <c r="BS17" i="51"/>
  <c r="BR17" i="51"/>
  <c r="BQ17" i="51"/>
  <c r="BP17" i="51"/>
  <c r="BO17" i="51"/>
  <c r="BN17" i="51"/>
  <c r="BM17" i="51"/>
  <c r="BL17" i="51"/>
  <c r="BK17" i="51"/>
  <c r="BJ17" i="51"/>
  <c r="BI17" i="51"/>
  <c r="BH17" i="51"/>
  <c r="AZ17" i="51"/>
  <c r="AY17" i="51"/>
  <c r="AX17" i="51"/>
  <c r="CA16" i="51"/>
  <c r="BZ16" i="51"/>
  <c r="BY16" i="51"/>
  <c r="BX16" i="51"/>
  <c r="BW16" i="51"/>
  <c r="BV16" i="51"/>
  <c r="BU16" i="51"/>
  <c r="BT16" i="51"/>
  <c r="BS16" i="51"/>
  <c r="BR16" i="51"/>
  <c r="BQ16" i="51"/>
  <c r="BP16" i="51"/>
  <c r="BO16" i="51"/>
  <c r="BN16" i="51"/>
  <c r="BM16" i="51"/>
  <c r="BL16" i="51"/>
  <c r="BK16" i="51"/>
  <c r="BJ16" i="51"/>
  <c r="BI16" i="51"/>
  <c r="BH16" i="51"/>
  <c r="AZ16" i="51"/>
  <c r="AY16" i="51"/>
  <c r="AX16" i="51"/>
  <c r="CA15" i="51"/>
  <c r="BZ15" i="51"/>
  <c r="BY15" i="51"/>
  <c r="BX15" i="51"/>
  <c r="BW15" i="51"/>
  <c r="BV15" i="51"/>
  <c r="BU15" i="51"/>
  <c r="BT15" i="51"/>
  <c r="BS15" i="51"/>
  <c r="BR15" i="51"/>
  <c r="BQ15" i="51"/>
  <c r="BP15" i="51"/>
  <c r="BO15" i="51"/>
  <c r="BN15" i="51"/>
  <c r="BM15" i="51"/>
  <c r="BL15" i="51"/>
  <c r="BK15" i="51"/>
  <c r="BJ15" i="51"/>
  <c r="BI15" i="51"/>
  <c r="BH15" i="51"/>
  <c r="AZ15" i="51"/>
  <c r="AY15" i="51"/>
  <c r="AX15" i="51"/>
  <c r="CA14" i="51"/>
  <c r="BZ14" i="51"/>
  <c r="BY14" i="51"/>
  <c r="BX14" i="51"/>
  <c r="BW14" i="51"/>
  <c r="BV14" i="51"/>
  <c r="BU14" i="51"/>
  <c r="BT14" i="51"/>
  <c r="BS14" i="51"/>
  <c r="BR14" i="51"/>
  <c r="BQ14" i="51"/>
  <c r="BP14" i="51"/>
  <c r="BO14" i="51"/>
  <c r="BN14" i="51"/>
  <c r="BM14" i="51"/>
  <c r="BL14" i="51"/>
  <c r="BK14" i="51"/>
  <c r="BJ14" i="51"/>
  <c r="BI14" i="51"/>
  <c r="BH14" i="51"/>
  <c r="AZ14" i="51"/>
  <c r="AY14" i="51"/>
  <c r="AX14" i="51"/>
  <c r="AW14" i="51"/>
  <c r="AV14" i="51"/>
  <c r="AU14" i="51"/>
  <c r="AT14" i="51"/>
  <c r="AS14" i="51"/>
  <c r="AR14" i="51"/>
  <c r="AQ14" i="51"/>
  <c r="AP14" i="51"/>
  <c r="AO14" i="51"/>
  <c r="AN14" i="51"/>
  <c r="AM14" i="51"/>
  <c r="AL14" i="51"/>
  <c r="AK14" i="51"/>
  <c r="AJ14" i="51"/>
  <c r="AI14" i="51"/>
  <c r="AH14" i="51"/>
  <c r="AG14" i="51"/>
  <c r="AF14" i="51"/>
  <c r="AE14" i="51"/>
  <c r="CC13" i="51"/>
  <c r="CA13" i="51"/>
  <c r="BZ13" i="51"/>
  <c r="BY13" i="51"/>
  <c r="BX13" i="51"/>
  <c r="BW13" i="51"/>
  <c r="BV13" i="51"/>
  <c r="BU13" i="51"/>
  <c r="BT13" i="51"/>
  <c r="BS13" i="51"/>
  <c r="BR13" i="51"/>
  <c r="BQ13" i="51"/>
  <c r="BP13" i="51"/>
  <c r="BO13" i="51"/>
  <c r="BN13" i="51"/>
  <c r="BM13" i="51"/>
  <c r="BL13" i="51"/>
  <c r="BK13" i="51"/>
  <c r="BJ13" i="51"/>
  <c r="BI13" i="51"/>
  <c r="BH13" i="51"/>
  <c r="BB13" i="51"/>
  <c r="AZ13" i="51"/>
  <c r="AY13" i="51"/>
  <c r="AX13" i="51"/>
  <c r="AW13" i="51"/>
  <c r="AV13" i="51"/>
  <c r="AU13" i="51"/>
  <c r="AT13" i="51"/>
  <c r="AS13" i="51"/>
  <c r="AR13" i="51"/>
  <c r="AQ13" i="51"/>
  <c r="AP13" i="51"/>
  <c r="AO13" i="51"/>
  <c r="AN13" i="51"/>
  <c r="AM13" i="51"/>
  <c r="AL13" i="51"/>
  <c r="AK13" i="51"/>
  <c r="AJ13" i="51"/>
  <c r="AI13" i="51"/>
  <c r="AH13" i="51"/>
  <c r="AG13" i="51"/>
  <c r="AF13" i="51"/>
  <c r="AE13" i="51"/>
  <c r="AA13" i="51" s="1"/>
  <c r="AD13" i="51"/>
  <c r="AC13" i="51"/>
  <c r="Z13" i="51"/>
  <c r="Y13" i="51"/>
  <c r="CA12" i="51"/>
  <c r="BX12" i="51"/>
  <c r="BW12" i="51"/>
  <c r="BV12" i="51"/>
  <c r="BU12" i="51"/>
  <c r="BT12" i="51"/>
  <c r="BS12" i="51"/>
  <c r="BQ12" i="51"/>
  <c r="BO12" i="51"/>
  <c r="BN12" i="51"/>
  <c r="BM12" i="51"/>
  <c r="BL12" i="51"/>
  <c r="BK12" i="51"/>
  <c r="BJ12" i="51"/>
  <c r="BH12" i="51"/>
  <c r="AZ12" i="51"/>
  <c r="AW12" i="51"/>
  <c r="AV12" i="51"/>
  <c r="AT12" i="51"/>
  <c r="AS12" i="51"/>
  <c r="AR12" i="51"/>
  <c r="AP12" i="51"/>
  <c r="AN12" i="51"/>
  <c r="AM12" i="51"/>
  <c r="AL12" i="51"/>
  <c r="AK12" i="51"/>
  <c r="AJ12" i="51"/>
  <c r="AH12" i="51"/>
  <c r="AG12" i="51"/>
  <c r="AF12" i="51"/>
  <c r="AE12" i="51"/>
  <c r="BA12" i="51" s="1"/>
  <c r="CA11" i="51"/>
  <c r="BX11" i="51"/>
  <c r="BW11" i="51"/>
  <c r="BU11" i="51"/>
  <c r="BT11" i="51"/>
  <c r="BS11" i="51"/>
  <c r="BQ11" i="51"/>
  <c r="BO11" i="51"/>
  <c r="BN11" i="51"/>
  <c r="BM11" i="51"/>
  <c r="BL11" i="51"/>
  <c r="BK11" i="51"/>
  <c r="BJ11" i="51"/>
  <c r="BH11" i="51"/>
  <c r="AZ11" i="51"/>
  <c r="AW11" i="51"/>
  <c r="AV11" i="51"/>
  <c r="AT11" i="51"/>
  <c r="AS11" i="51"/>
  <c r="AR11" i="51"/>
  <c r="AP11" i="51"/>
  <c r="AN11" i="51"/>
  <c r="AM11" i="51"/>
  <c r="AL11" i="51"/>
  <c r="AK11" i="51"/>
  <c r="AJ11" i="51"/>
  <c r="AH11" i="51"/>
  <c r="AG11" i="51"/>
  <c r="AF11" i="51"/>
  <c r="AE11" i="51"/>
  <c r="CA10" i="51"/>
  <c r="BU10" i="51"/>
  <c r="BT10" i="51"/>
  <c r="BS10" i="51"/>
  <c r="BO10" i="51"/>
  <c r="BN10" i="51"/>
  <c r="BM10" i="51"/>
  <c r="BL10" i="51"/>
  <c r="BK10" i="51"/>
  <c r="BJ10" i="51"/>
  <c r="BH10" i="51"/>
  <c r="AZ10" i="51"/>
  <c r="AT10" i="51"/>
  <c r="AR10" i="51"/>
  <c r="AN10" i="51"/>
  <c r="AM10" i="51"/>
  <c r="AL10" i="51"/>
  <c r="AK10" i="51"/>
  <c r="AJ10" i="51"/>
  <c r="AH10" i="51"/>
  <c r="AG10" i="51"/>
  <c r="AF10" i="51"/>
  <c r="AE10" i="51"/>
  <c r="CA9" i="51"/>
  <c r="BX9" i="51"/>
  <c r="BW9" i="51"/>
  <c r="BU9" i="51"/>
  <c r="BT9" i="51"/>
  <c r="BO9" i="51"/>
  <c r="BN9" i="51"/>
  <c r="BM9" i="51"/>
  <c r="BL9" i="51"/>
  <c r="BK9" i="51"/>
  <c r="BH9" i="51"/>
  <c r="AZ9" i="51"/>
  <c r="AW9" i="51"/>
  <c r="AV9" i="51"/>
  <c r="AT9" i="51"/>
  <c r="AS9" i="51"/>
  <c r="AR9" i="51"/>
  <c r="AN9" i="51"/>
  <c r="AM9" i="51"/>
  <c r="AL9" i="51"/>
  <c r="AK9" i="51"/>
  <c r="AJ9" i="51"/>
  <c r="AG9" i="51"/>
  <c r="AF9" i="51"/>
  <c r="AE9" i="51"/>
  <c r="BB9" i="51" s="1"/>
  <c r="CA8" i="51"/>
  <c r="BZ8" i="51"/>
  <c r="BY8" i="51"/>
  <c r="BX8" i="51"/>
  <c r="BW8" i="51"/>
  <c r="BV8" i="51"/>
  <c r="BU8" i="51"/>
  <c r="BT8" i="51"/>
  <c r="BS8" i="51"/>
  <c r="BR8" i="51"/>
  <c r="BQ8" i="51"/>
  <c r="BP8" i="51"/>
  <c r="BO8" i="51"/>
  <c r="BN8" i="51"/>
  <c r="BM8" i="51"/>
  <c r="BL8" i="51"/>
  <c r="BK8" i="51"/>
  <c r="BJ8" i="51"/>
  <c r="BI8" i="51"/>
  <c r="BH8" i="51"/>
  <c r="AZ8" i="51"/>
  <c r="AY8" i="51"/>
  <c r="AX8" i="51"/>
  <c r="AW8" i="51"/>
  <c r="AV8" i="51"/>
  <c r="AU8" i="51"/>
  <c r="AT8" i="51"/>
  <c r="AS8" i="51"/>
  <c r="AR8" i="51"/>
  <c r="AQ8" i="51"/>
  <c r="AP8" i="51"/>
  <c r="AO8" i="51"/>
  <c r="AN8" i="51"/>
  <c r="AM8" i="51"/>
  <c r="AL8" i="51"/>
  <c r="AK8" i="51"/>
  <c r="AJ8" i="51"/>
  <c r="AI8" i="51"/>
  <c r="AH8" i="51"/>
  <c r="AG8" i="51"/>
  <c r="AF8" i="51"/>
  <c r="AE8" i="51"/>
  <c r="CG8" i="51" s="1"/>
  <c r="BG8" i="51" s="1"/>
  <c r="AA8" i="51"/>
  <c r="AF7" i="51"/>
  <c r="AE7" i="51"/>
  <c r="AF6" i="51"/>
  <c r="AE6" i="51"/>
  <c r="BA6" i="51" s="1"/>
  <c r="AF5" i="51"/>
  <c r="AE5" i="51"/>
  <c r="BB5" i="51" s="1"/>
  <c r="AW4" i="51"/>
  <c r="BX10" i="51" s="1"/>
  <c r="AU4" i="51"/>
  <c r="BV4" i="51" s="1"/>
  <c r="AL4" i="51"/>
  <c r="BM4" i="51" s="1"/>
  <c r="AH4" i="51"/>
  <c r="BI4" i="51" s="1"/>
  <c r="AG4" i="51"/>
  <c r="AF4" i="51"/>
  <c r="AD4" i="51"/>
  <c r="AR4" i="51" s="1"/>
  <c r="BS4" i="51" s="1"/>
  <c r="AE3" i="51"/>
  <c r="AD11" i="51" s="1"/>
  <c r="AD3" i="51"/>
  <c r="AC3" i="51" s="1"/>
  <c r="CA38" i="50"/>
  <c r="BZ38" i="50"/>
  <c r="BY38" i="50"/>
  <c r="BX38" i="50"/>
  <c r="BW38" i="50"/>
  <c r="BV38" i="50"/>
  <c r="BU38" i="50"/>
  <c r="BT38" i="50"/>
  <c r="BS38" i="50"/>
  <c r="BR38" i="50"/>
  <c r="BQ38" i="50"/>
  <c r="BP38" i="50"/>
  <c r="BO38" i="50"/>
  <c r="BN38" i="50"/>
  <c r="BM38" i="50"/>
  <c r="BL38" i="50"/>
  <c r="BK38" i="50"/>
  <c r="BJ38" i="50"/>
  <c r="BI38" i="50"/>
  <c r="BH38" i="50"/>
  <c r="AZ38" i="50"/>
  <c r="AY38" i="50"/>
  <c r="AX38" i="50"/>
  <c r="CA37" i="50"/>
  <c r="BZ37" i="50"/>
  <c r="BY37" i="50"/>
  <c r="BX37" i="50"/>
  <c r="BW37" i="50"/>
  <c r="BV37" i="50"/>
  <c r="BU37" i="50"/>
  <c r="BT37" i="50"/>
  <c r="BS37" i="50"/>
  <c r="BR37" i="50"/>
  <c r="BQ37" i="50"/>
  <c r="BP37" i="50"/>
  <c r="BO37" i="50"/>
  <c r="BN37" i="50"/>
  <c r="BM37" i="50"/>
  <c r="BL37" i="50"/>
  <c r="BK37" i="50"/>
  <c r="BJ37" i="50"/>
  <c r="BI37" i="50"/>
  <c r="BH37" i="50"/>
  <c r="AZ37" i="50"/>
  <c r="AY37" i="50"/>
  <c r="AX37" i="50"/>
  <c r="CA36" i="50"/>
  <c r="BZ36" i="50"/>
  <c r="BY36" i="50"/>
  <c r="BX36" i="50"/>
  <c r="BW36" i="50"/>
  <c r="BV36" i="50"/>
  <c r="BU36" i="50"/>
  <c r="BT36" i="50"/>
  <c r="BS36" i="50"/>
  <c r="BR36" i="50"/>
  <c r="BQ36" i="50"/>
  <c r="BP36" i="50"/>
  <c r="BO36" i="50"/>
  <c r="BN36" i="50"/>
  <c r="BM36" i="50"/>
  <c r="BL36" i="50"/>
  <c r="BK36" i="50"/>
  <c r="BJ36" i="50"/>
  <c r="BI36" i="50"/>
  <c r="BH36" i="50"/>
  <c r="AZ36" i="50"/>
  <c r="AY36" i="50"/>
  <c r="AX36" i="50"/>
  <c r="CA35" i="50"/>
  <c r="BZ35" i="50"/>
  <c r="BY35" i="50"/>
  <c r="BX35" i="50"/>
  <c r="BW35" i="50"/>
  <c r="BV35" i="50"/>
  <c r="BU35" i="50"/>
  <c r="BT35" i="50"/>
  <c r="BS35" i="50"/>
  <c r="BR35" i="50"/>
  <c r="BQ35" i="50"/>
  <c r="BP35" i="50"/>
  <c r="BO35" i="50"/>
  <c r="BN35" i="50"/>
  <c r="BM35" i="50"/>
  <c r="BL35" i="50"/>
  <c r="BK35" i="50"/>
  <c r="BJ35" i="50"/>
  <c r="BI35" i="50"/>
  <c r="BH35" i="50"/>
  <c r="AZ35" i="50"/>
  <c r="AY35" i="50"/>
  <c r="AX35" i="50"/>
  <c r="CA34" i="50"/>
  <c r="BZ34" i="50"/>
  <c r="BY34" i="50"/>
  <c r="BX34" i="50"/>
  <c r="BW34" i="50"/>
  <c r="BV34" i="50"/>
  <c r="BU34" i="50"/>
  <c r="BT34" i="50"/>
  <c r="BS34" i="50"/>
  <c r="BR34" i="50"/>
  <c r="BQ34" i="50"/>
  <c r="BP34" i="50"/>
  <c r="BO34" i="50"/>
  <c r="BN34" i="50"/>
  <c r="BM34" i="50"/>
  <c r="BL34" i="50"/>
  <c r="BK34" i="50"/>
  <c r="BJ34" i="50"/>
  <c r="BI34" i="50"/>
  <c r="BH34" i="50"/>
  <c r="AZ34" i="50"/>
  <c r="AY34" i="50"/>
  <c r="AX34" i="50"/>
  <c r="CA33" i="50"/>
  <c r="BZ33" i="50"/>
  <c r="BY33" i="50"/>
  <c r="BX33" i="50"/>
  <c r="BW33" i="50"/>
  <c r="BV33" i="50"/>
  <c r="BU33" i="50"/>
  <c r="BT33" i="50"/>
  <c r="BS33" i="50"/>
  <c r="BR33" i="50"/>
  <c r="BQ33" i="50"/>
  <c r="BP33" i="50"/>
  <c r="BO33" i="50"/>
  <c r="BN33" i="50"/>
  <c r="BM33" i="50"/>
  <c r="BL33" i="50"/>
  <c r="BK33" i="50"/>
  <c r="BJ33" i="50"/>
  <c r="BI33" i="50"/>
  <c r="BH33" i="50"/>
  <c r="AZ33" i="50"/>
  <c r="AY33" i="50"/>
  <c r="AX33" i="50"/>
  <c r="CA32" i="50"/>
  <c r="BZ32" i="50"/>
  <c r="BY32" i="50"/>
  <c r="BX32" i="50"/>
  <c r="BW32" i="50"/>
  <c r="BV32" i="50"/>
  <c r="BU32" i="50"/>
  <c r="BT32" i="50"/>
  <c r="BS32" i="50"/>
  <c r="BR32" i="50"/>
  <c r="BQ32" i="50"/>
  <c r="BP32" i="50"/>
  <c r="BO32" i="50"/>
  <c r="BN32" i="50"/>
  <c r="BM32" i="50"/>
  <c r="BL32" i="50"/>
  <c r="BK32" i="50"/>
  <c r="BJ32" i="50"/>
  <c r="BI32" i="50"/>
  <c r="BH32" i="50"/>
  <c r="AZ32" i="50"/>
  <c r="AY32" i="50"/>
  <c r="AX32" i="50"/>
  <c r="CA31" i="50"/>
  <c r="BZ31" i="50"/>
  <c r="BY31" i="50"/>
  <c r="BX31" i="50"/>
  <c r="BW31" i="50"/>
  <c r="BV31" i="50"/>
  <c r="BU31" i="50"/>
  <c r="BT31" i="50"/>
  <c r="BS31" i="50"/>
  <c r="BR31" i="50"/>
  <c r="BQ31" i="50"/>
  <c r="BP31" i="50"/>
  <c r="BO31" i="50"/>
  <c r="BN31" i="50"/>
  <c r="BM31" i="50"/>
  <c r="BL31" i="50"/>
  <c r="BK31" i="50"/>
  <c r="BJ31" i="50"/>
  <c r="BI31" i="50"/>
  <c r="BH31" i="50"/>
  <c r="AZ31" i="50"/>
  <c r="AY31" i="50"/>
  <c r="AX31" i="50"/>
  <c r="CA30" i="50"/>
  <c r="BZ30" i="50"/>
  <c r="BY30" i="50"/>
  <c r="BX30" i="50"/>
  <c r="BW30" i="50"/>
  <c r="BV30" i="50"/>
  <c r="BU30" i="50"/>
  <c r="BT30" i="50"/>
  <c r="BS30" i="50"/>
  <c r="BR30" i="50"/>
  <c r="BQ30" i="50"/>
  <c r="BP30" i="50"/>
  <c r="BO30" i="50"/>
  <c r="BN30" i="50"/>
  <c r="BM30" i="50"/>
  <c r="BL30" i="50"/>
  <c r="BK30" i="50"/>
  <c r="BJ30" i="50"/>
  <c r="BI30" i="50"/>
  <c r="BH30" i="50"/>
  <c r="AZ30" i="50"/>
  <c r="AY30" i="50"/>
  <c r="AX30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AZ29" i="50"/>
  <c r="AY29" i="50"/>
  <c r="AX29" i="50"/>
  <c r="CA28" i="50"/>
  <c r="BZ28" i="50"/>
  <c r="BY28" i="50"/>
  <c r="BX28" i="50"/>
  <c r="BW28" i="50"/>
  <c r="BV28" i="50"/>
  <c r="BU28" i="50"/>
  <c r="BT28" i="50"/>
  <c r="BS28" i="50"/>
  <c r="BR28" i="50"/>
  <c r="BQ28" i="50"/>
  <c r="BP28" i="50"/>
  <c r="BO28" i="50"/>
  <c r="BN28" i="50"/>
  <c r="BM28" i="50"/>
  <c r="BL28" i="50"/>
  <c r="BK28" i="50"/>
  <c r="BJ28" i="50"/>
  <c r="BI28" i="50"/>
  <c r="BH28" i="50"/>
  <c r="AZ28" i="50"/>
  <c r="AY28" i="50"/>
  <c r="AX28" i="50"/>
  <c r="CA27" i="50"/>
  <c r="BZ27" i="50"/>
  <c r="BY27" i="50"/>
  <c r="BX27" i="50"/>
  <c r="BW27" i="50"/>
  <c r="BV27" i="50"/>
  <c r="BU27" i="50"/>
  <c r="BT27" i="50"/>
  <c r="BS27" i="50"/>
  <c r="BR27" i="50"/>
  <c r="BQ27" i="50"/>
  <c r="BP27" i="50"/>
  <c r="BO27" i="50"/>
  <c r="BN27" i="50"/>
  <c r="BM27" i="50"/>
  <c r="BL27" i="50"/>
  <c r="BK27" i="50"/>
  <c r="BJ27" i="50"/>
  <c r="BI27" i="50"/>
  <c r="BH27" i="50"/>
  <c r="AZ27" i="50"/>
  <c r="AY27" i="50"/>
  <c r="AX27" i="50"/>
  <c r="CA26" i="50"/>
  <c r="BZ26" i="50"/>
  <c r="BY26" i="50"/>
  <c r="BX26" i="50"/>
  <c r="BW26" i="50"/>
  <c r="BV26" i="50"/>
  <c r="BU26" i="50"/>
  <c r="BT26" i="50"/>
  <c r="BS26" i="50"/>
  <c r="BR26" i="50"/>
  <c r="BQ26" i="50"/>
  <c r="BP26" i="50"/>
  <c r="BO26" i="50"/>
  <c r="BN26" i="50"/>
  <c r="BM26" i="50"/>
  <c r="BL26" i="50"/>
  <c r="BK26" i="50"/>
  <c r="BJ26" i="50"/>
  <c r="BI26" i="50"/>
  <c r="BH26" i="50"/>
  <c r="AZ26" i="50"/>
  <c r="AY26" i="50"/>
  <c r="AX26" i="50"/>
  <c r="CA25" i="50"/>
  <c r="BZ25" i="50"/>
  <c r="BY25" i="50"/>
  <c r="BX25" i="50"/>
  <c r="BW25" i="50"/>
  <c r="BV25" i="50"/>
  <c r="BU25" i="50"/>
  <c r="BT25" i="50"/>
  <c r="BS25" i="50"/>
  <c r="BR25" i="50"/>
  <c r="BQ25" i="50"/>
  <c r="BP25" i="50"/>
  <c r="BO25" i="50"/>
  <c r="BN25" i="50"/>
  <c r="BM25" i="50"/>
  <c r="BL25" i="50"/>
  <c r="BK25" i="50"/>
  <c r="BJ25" i="50"/>
  <c r="BI25" i="50"/>
  <c r="BH25" i="50"/>
  <c r="AZ25" i="50"/>
  <c r="AY25" i="50"/>
  <c r="AX25" i="50"/>
  <c r="CA24" i="50"/>
  <c r="BZ24" i="50"/>
  <c r="BY24" i="50"/>
  <c r="BX24" i="50"/>
  <c r="BW24" i="50"/>
  <c r="BV24" i="50"/>
  <c r="BU24" i="50"/>
  <c r="BT24" i="50"/>
  <c r="BS24" i="50"/>
  <c r="BR24" i="50"/>
  <c r="BQ24" i="50"/>
  <c r="BP24" i="50"/>
  <c r="BO24" i="50"/>
  <c r="BN24" i="50"/>
  <c r="BM24" i="50"/>
  <c r="BL24" i="50"/>
  <c r="BK24" i="50"/>
  <c r="BJ24" i="50"/>
  <c r="BI24" i="50"/>
  <c r="BH24" i="50"/>
  <c r="AZ24" i="50"/>
  <c r="AY24" i="50"/>
  <c r="AX24" i="50"/>
  <c r="CA23" i="50"/>
  <c r="BZ23" i="50"/>
  <c r="BY23" i="50"/>
  <c r="BX23" i="50"/>
  <c r="BW23" i="50"/>
  <c r="BV23" i="50"/>
  <c r="BU23" i="50"/>
  <c r="BT23" i="50"/>
  <c r="BS23" i="50"/>
  <c r="BR23" i="50"/>
  <c r="BQ23" i="50"/>
  <c r="BP23" i="50"/>
  <c r="BO23" i="50"/>
  <c r="BN23" i="50"/>
  <c r="BM23" i="50"/>
  <c r="BL23" i="50"/>
  <c r="BK23" i="50"/>
  <c r="BJ23" i="50"/>
  <c r="BI23" i="50"/>
  <c r="BH23" i="50"/>
  <c r="AZ23" i="50"/>
  <c r="AY23" i="50"/>
  <c r="AX23" i="50"/>
  <c r="CA22" i="50"/>
  <c r="BZ22" i="50"/>
  <c r="BY22" i="50"/>
  <c r="BX22" i="50"/>
  <c r="BW22" i="50"/>
  <c r="BV22" i="50"/>
  <c r="BU22" i="50"/>
  <c r="BT22" i="50"/>
  <c r="BS22" i="50"/>
  <c r="BR22" i="50"/>
  <c r="BQ22" i="50"/>
  <c r="BP22" i="50"/>
  <c r="BO22" i="50"/>
  <c r="BN22" i="50"/>
  <c r="BM22" i="50"/>
  <c r="BL22" i="50"/>
  <c r="BK22" i="50"/>
  <c r="BJ22" i="50"/>
  <c r="BI22" i="50"/>
  <c r="BH22" i="50"/>
  <c r="AZ22" i="50"/>
  <c r="AY22" i="50"/>
  <c r="AX22" i="50"/>
  <c r="CA21" i="50"/>
  <c r="BZ21" i="50"/>
  <c r="BY21" i="50"/>
  <c r="BX21" i="50"/>
  <c r="BW21" i="50"/>
  <c r="BV21" i="50"/>
  <c r="BU21" i="50"/>
  <c r="BT21" i="50"/>
  <c r="BS21" i="50"/>
  <c r="BR21" i="50"/>
  <c r="BQ21" i="50"/>
  <c r="BP21" i="50"/>
  <c r="BO21" i="50"/>
  <c r="BN21" i="50"/>
  <c r="BM21" i="50"/>
  <c r="BL21" i="50"/>
  <c r="BK21" i="50"/>
  <c r="BJ21" i="50"/>
  <c r="BI21" i="50"/>
  <c r="BH21" i="50"/>
  <c r="AZ21" i="50"/>
  <c r="AY21" i="50"/>
  <c r="AX21" i="50"/>
  <c r="CA20" i="50"/>
  <c r="BZ20" i="50"/>
  <c r="BY20" i="50"/>
  <c r="BX20" i="50"/>
  <c r="BW20" i="50"/>
  <c r="BV20" i="50"/>
  <c r="BU20" i="50"/>
  <c r="BT20" i="50"/>
  <c r="BS20" i="50"/>
  <c r="BR20" i="50"/>
  <c r="BQ20" i="50"/>
  <c r="BP20" i="50"/>
  <c r="BO20" i="50"/>
  <c r="BN20" i="50"/>
  <c r="BM20" i="50"/>
  <c r="BL20" i="50"/>
  <c r="BK20" i="50"/>
  <c r="BJ20" i="50"/>
  <c r="BI20" i="50"/>
  <c r="BH20" i="50"/>
  <c r="AZ20" i="50"/>
  <c r="AY20" i="50"/>
  <c r="AX20" i="50"/>
  <c r="CA19" i="50"/>
  <c r="BZ19" i="50"/>
  <c r="BY19" i="50"/>
  <c r="BX19" i="50"/>
  <c r="BW19" i="50"/>
  <c r="BV19" i="50"/>
  <c r="BU19" i="50"/>
  <c r="BT19" i="50"/>
  <c r="BS19" i="50"/>
  <c r="BR19" i="50"/>
  <c r="BQ19" i="50"/>
  <c r="BP19" i="50"/>
  <c r="BO19" i="50"/>
  <c r="BN19" i="50"/>
  <c r="BM19" i="50"/>
  <c r="BL19" i="50"/>
  <c r="BK19" i="50"/>
  <c r="BJ19" i="50"/>
  <c r="BI19" i="50"/>
  <c r="BH19" i="50"/>
  <c r="AZ19" i="50"/>
  <c r="AY19" i="50"/>
  <c r="AX19" i="50"/>
  <c r="CA18" i="50"/>
  <c r="BZ18" i="50"/>
  <c r="BY18" i="50"/>
  <c r="BX18" i="50"/>
  <c r="BW18" i="50"/>
  <c r="BV18" i="50"/>
  <c r="BU18" i="50"/>
  <c r="BT18" i="50"/>
  <c r="BS18" i="50"/>
  <c r="BR18" i="50"/>
  <c r="BQ18" i="50"/>
  <c r="BP18" i="50"/>
  <c r="BO18" i="50"/>
  <c r="BN18" i="50"/>
  <c r="BM18" i="50"/>
  <c r="BL18" i="50"/>
  <c r="BK18" i="50"/>
  <c r="BJ18" i="50"/>
  <c r="BI18" i="50"/>
  <c r="BH18" i="50"/>
  <c r="AZ18" i="50"/>
  <c r="AY18" i="50"/>
  <c r="AX18" i="50"/>
  <c r="CA17" i="50"/>
  <c r="BZ17" i="50"/>
  <c r="BY17" i="50"/>
  <c r="BX17" i="50"/>
  <c r="BW17" i="50"/>
  <c r="BV17" i="50"/>
  <c r="BU17" i="50"/>
  <c r="BT17" i="50"/>
  <c r="BS17" i="50"/>
  <c r="BR17" i="50"/>
  <c r="BQ17" i="50"/>
  <c r="BP17" i="50"/>
  <c r="BO17" i="50"/>
  <c r="BN17" i="50"/>
  <c r="BM17" i="50"/>
  <c r="BL17" i="50"/>
  <c r="BK17" i="50"/>
  <c r="BJ17" i="50"/>
  <c r="BI17" i="50"/>
  <c r="BH17" i="50"/>
  <c r="AZ17" i="50"/>
  <c r="AY17" i="50"/>
  <c r="AX17" i="50"/>
  <c r="CA16" i="50"/>
  <c r="BZ16" i="50"/>
  <c r="BY16" i="50"/>
  <c r="BX16" i="50"/>
  <c r="BW16" i="50"/>
  <c r="BV16" i="50"/>
  <c r="BU16" i="50"/>
  <c r="BT16" i="50"/>
  <c r="BS16" i="50"/>
  <c r="BR16" i="50"/>
  <c r="BQ16" i="50"/>
  <c r="BP16" i="50"/>
  <c r="BO16" i="50"/>
  <c r="BN16" i="50"/>
  <c r="BM16" i="50"/>
  <c r="BL16" i="50"/>
  <c r="BK16" i="50"/>
  <c r="BJ16" i="50"/>
  <c r="BI16" i="50"/>
  <c r="BH16" i="50"/>
  <c r="AZ16" i="50"/>
  <c r="AY16" i="50"/>
  <c r="AX16" i="50"/>
  <c r="CA15" i="50"/>
  <c r="BZ15" i="50"/>
  <c r="BY15" i="50"/>
  <c r="BX15" i="50"/>
  <c r="BW15" i="50"/>
  <c r="BV15" i="50"/>
  <c r="BU15" i="50"/>
  <c r="BT15" i="50"/>
  <c r="BS15" i="50"/>
  <c r="BR15" i="50"/>
  <c r="BQ15" i="50"/>
  <c r="BP15" i="50"/>
  <c r="BO15" i="50"/>
  <c r="BN15" i="50"/>
  <c r="BM15" i="50"/>
  <c r="BL15" i="50"/>
  <c r="BK15" i="50"/>
  <c r="BJ15" i="50"/>
  <c r="BI15" i="50"/>
  <c r="BH15" i="50"/>
  <c r="AZ15" i="50"/>
  <c r="AY15" i="50"/>
  <c r="AX15" i="50"/>
  <c r="CD14" i="50"/>
  <c r="CA14" i="50"/>
  <c r="BZ14" i="50"/>
  <c r="BY14" i="50"/>
  <c r="BX14" i="50"/>
  <c r="BW14" i="50"/>
  <c r="BV14" i="50"/>
  <c r="BU14" i="50"/>
  <c r="BT14" i="50"/>
  <c r="BS14" i="50"/>
  <c r="BR14" i="50"/>
  <c r="BQ14" i="50"/>
  <c r="BP14" i="50"/>
  <c r="BO14" i="50"/>
  <c r="BN14" i="50"/>
  <c r="BM14" i="50"/>
  <c r="BL14" i="50"/>
  <c r="BK14" i="50"/>
  <c r="BJ14" i="50"/>
  <c r="BI14" i="50"/>
  <c r="BH14" i="50"/>
  <c r="AZ14" i="50"/>
  <c r="AY14" i="50"/>
  <c r="AX14" i="50"/>
  <c r="AW14" i="50"/>
  <c r="AV14" i="50"/>
  <c r="AU14" i="50"/>
  <c r="AT14" i="50"/>
  <c r="AS14" i="50"/>
  <c r="AR14" i="50"/>
  <c r="AQ14" i="50"/>
  <c r="AP14" i="50"/>
  <c r="AO14" i="50"/>
  <c r="AN14" i="50"/>
  <c r="AM14" i="50"/>
  <c r="AL14" i="50"/>
  <c r="AK14" i="50"/>
  <c r="AJ14" i="50"/>
  <c r="AI14" i="50"/>
  <c r="AH14" i="50"/>
  <c r="AG14" i="50"/>
  <c r="AF14" i="50"/>
  <c r="AE14" i="50"/>
  <c r="CE14" i="50" s="1"/>
  <c r="Z14" i="50"/>
  <c r="Y14" i="50"/>
  <c r="CA13" i="50"/>
  <c r="BZ13" i="50"/>
  <c r="BY13" i="50"/>
  <c r="BX13" i="50"/>
  <c r="BW13" i="50"/>
  <c r="BV13" i="50"/>
  <c r="BU13" i="50"/>
  <c r="BT13" i="50"/>
  <c r="BS13" i="50"/>
  <c r="BR13" i="50"/>
  <c r="BQ13" i="50"/>
  <c r="BP13" i="50"/>
  <c r="BO13" i="50"/>
  <c r="BN13" i="50"/>
  <c r="BM13" i="50"/>
  <c r="BL13" i="50"/>
  <c r="BK13" i="50"/>
  <c r="BJ13" i="50"/>
  <c r="BI13" i="50"/>
  <c r="BH13" i="50"/>
  <c r="AZ13" i="50"/>
  <c r="AY13" i="50"/>
  <c r="AX13" i="50"/>
  <c r="AW13" i="50"/>
  <c r="AV13" i="50"/>
  <c r="AU13" i="50"/>
  <c r="AT13" i="50"/>
  <c r="AS13" i="50"/>
  <c r="AR13" i="50"/>
  <c r="AQ13" i="50"/>
  <c r="AP13" i="50"/>
  <c r="AO13" i="50"/>
  <c r="AN13" i="50"/>
  <c r="AM13" i="50"/>
  <c r="AL13" i="50"/>
  <c r="AK13" i="50"/>
  <c r="AJ13" i="50"/>
  <c r="AI13" i="50"/>
  <c r="AH13" i="50"/>
  <c r="AG13" i="50"/>
  <c r="AF13" i="50"/>
  <c r="AE13" i="50"/>
  <c r="CG13" i="50" s="1"/>
  <c r="BG13" i="50" s="1"/>
  <c r="X13" i="50"/>
  <c r="CC12" i="50"/>
  <c r="CA12" i="50"/>
  <c r="BZ12" i="50"/>
  <c r="BY12" i="50"/>
  <c r="BX12" i="50"/>
  <c r="BW12" i="50"/>
  <c r="BV12" i="50"/>
  <c r="BU12" i="50"/>
  <c r="BT12" i="50"/>
  <c r="BS12" i="50"/>
  <c r="BR12" i="50"/>
  <c r="BQ12" i="50"/>
  <c r="BP12" i="50"/>
  <c r="BO12" i="50"/>
  <c r="BN12" i="50"/>
  <c r="BM12" i="50"/>
  <c r="BL12" i="50"/>
  <c r="BK12" i="50"/>
  <c r="BJ12" i="50"/>
  <c r="BI12" i="50"/>
  <c r="BH12" i="50"/>
  <c r="AZ12" i="50"/>
  <c r="AY12" i="50"/>
  <c r="AX12" i="50"/>
  <c r="AW12" i="50"/>
  <c r="AV12" i="50"/>
  <c r="AU12" i="50"/>
  <c r="AT12" i="50"/>
  <c r="AS12" i="50"/>
  <c r="AR12" i="50"/>
  <c r="AQ12" i="50"/>
  <c r="AP12" i="50"/>
  <c r="AO12" i="50"/>
  <c r="AN12" i="50"/>
  <c r="AM12" i="50"/>
  <c r="AL12" i="50"/>
  <c r="AK12" i="50"/>
  <c r="AJ12" i="50"/>
  <c r="AI12" i="50"/>
  <c r="AH12" i="50"/>
  <c r="AG12" i="50"/>
  <c r="AF12" i="50"/>
  <c r="AE12" i="50"/>
  <c r="AA12" i="50" s="1"/>
  <c r="Z12" i="50"/>
  <c r="CA11" i="50"/>
  <c r="BZ11" i="50"/>
  <c r="BY11" i="50"/>
  <c r="BX11" i="50"/>
  <c r="BW11" i="50"/>
  <c r="BV11" i="50"/>
  <c r="BU11" i="50"/>
  <c r="BT11" i="50"/>
  <c r="BS11" i="50"/>
  <c r="BR11" i="50"/>
  <c r="BQ11" i="50"/>
  <c r="BP11" i="50"/>
  <c r="BO11" i="50"/>
  <c r="BN11" i="50"/>
  <c r="BM11" i="50"/>
  <c r="BL11" i="50"/>
  <c r="BK11" i="50"/>
  <c r="BJ11" i="50"/>
  <c r="BI11" i="50"/>
  <c r="BH11" i="50"/>
  <c r="AZ11" i="50"/>
  <c r="AY11" i="50"/>
  <c r="AX11" i="50"/>
  <c r="AW11" i="50"/>
  <c r="AV11" i="50"/>
  <c r="AU11" i="50"/>
  <c r="AT11" i="50"/>
  <c r="AS11" i="50"/>
  <c r="AR11" i="50"/>
  <c r="AQ11" i="50"/>
  <c r="AP11" i="50"/>
  <c r="AO11" i="50"/>
  <c r="AN11" i="50"/>
  <c r="AM11" i="50"/>
  <c r="AL11" i="50"/>
  <c r="AK11" i="50"/>
  <c r="AJ11" i="50"/>
  <c r="AI11" i="50"/>
  <c r="AH11" i="50"/>
  <c r="AG11" i="50"/>
  <c r="AF11" i="50"/>
  <c r="AE11" i="50"/>
  <c r="AD11" i="50"/>
  <c r="CA10" i="50"/>
  <c r="BZ10" i="50"/>
  <c r="BY10" i="50"/>
  <c r="BX10" i="50"/>
  <c r="BW10" i="50"/>
  <c r="BV10" i="50"/>
  <c r="BU10" i="50"/>
  <c r="BT10" i="50"/>
  <c r="BS10" i="50"/>
  <c r="BQ10" i="50"/>
  <c r="BP10" i="50"/>
  <c r="BN10" i="50"/>
  <c r="BM10" i="50"/>
  <c r="BJ10" i="50"/>
  <c r="BI10" i="50"/>
  <c r="BH10" i="50"/>
  <c r="AZ10" i="50"/>
  <c r="AY10" i="50"/>
  <c r="AX10" i="50"/>
  <c r="AW10" i="50"/>
  <c r="AV10" i="50"/>
  <c r="AU10" i="50"/>
  <c r="AT10" i="50"/>
  <c r="AS10" i="50"/>
  <c r="AR10" i="50"/>
  <c r="AP10" i="50"/>
  <c r="AO10" i="50"/>
  <c r="AM10" i="50"/>
  <c r="AL10" i="50"/>
  <c r="AI10" i="50"/>
  <c r="AH10" i="50"/>
  <c r="AG10" i="50"/>
  <c r="AF10" i="50"/>
  <c r="AE10" i="50"/>
  <c r="CA9" i="50"/>
  <c r="BZ9" i="50"/>
  <c r="BY9" i="50"/>
  <c r="BX9" i="50"/>
  <c r="BW9" i="50"/>
  <c r="BV9" i="50"/>
  <c r="BU9" i="50"/>
  <c r="BT9" i="50"/>
  <c r="BS9" i="50"/>
  <c r="BQ9" i="50"/>
  <c r="BP9" i="50"/>
  <c r="BN9" i="50"/>
  <c r="BM9" i="50"/>
  <c r="BJ9" i="50"/>
  <c r="BI9" i="50"/>
  <c r="BH9" i="50"/>
  <c r="AZ9" i="50"/>
  <c r="AY9" i="50"/>
  <c r="AX9" i="50"/>
  <c r="AW9" i="50"/>
  <c r="AV9" i="50"/>
  <c r="AU9" i="50"/>
  <c r="AT9" i="50"/>
  <c r="AS9" i="50"/>
  <c r="AR9" i="50"/>
  <c r="AP9" i="50"/>
  <c r="AO9" i="50"/>
  <c r="AM9" i="50"/>
  <c r="AL9" i="50"/>
  <c r="AI9" i="50"/>
  <c r="AH9" i="50"/>
  <c r="AG9" i="50"/>
  <c r="AF9" i="50"/>
  <c r="AE9" i="50"/>
  <c r="CA8" i="50"/>
  <c r="BZ8" i="50"/>
  <c r="BY8" i="50"/>
  <c r="BX8" i="50"/>
  <c r="BW8" i="50"/>
  <c r="BV8" i="50"/>
  <c r="BU8" i="50"/>
  <c r="BT8" i="50"/>
  <c r="BS8" i="50"/>
  <c r="BQ8" i="50"/>
  <c r="BP8" i="50"/>
  <c r="BN8" i="50"/>
  <c r="BM8" i="50"/>
  <c r="BL8" i="50"/>
  <c r="BK8" i="50"/>
  <c r="BJ8" i="50"/>
  <c r="BI8" i="50"/>
  <c r="BH8" i="50"/>
  <c r="AZ8" i="50"/>
  <c r="AY8" i="50"/>
  <c r="AX8" i="50"/>
  <c r="AW8" i="50"/>
  <c r="AV8" i="50"/>
  <c r="AU8" i="50"/>
  <c r="AT8" i="50"/>
  <c r="AS8" i="50"/>
  <c r="AR8" i="50"/>
  <c r="AP8" i="50"/>
  <c r="AO8" i="50"/>
  <c r="AM8" i="50"/>
  <c r="AL8" i="50"/>
  <c r="AK8" i="50"/>
  <c r="AJ8" i="50"/>
  <c r="AI8" i="50"/>
  <c r="AH8" i="50"/>
  <c r="AG8" i="50"/>
  <c r="AF8" i="50"/>
  <c r="AE8" i="50"/>
  <c r="CA7" i="50"/>
  <c r="BZ7" i="50"/>
  <c r="BY7" i="50"/>
  <c r="BX7" i="50"/>
  <c r="BW7" i="50"/>
  <c r="BV7" i="50"/>
  <c r="BU7" i="50"/>
  <c r="BT7" i="50"/>
  <c r="BS7" i="50"/>
  <c r="BR7" i="50"/>
  <c r="BQ7" i="50"/>
  <c r="BP7" i="50"/>
  <c r="BO7" i="50"/>
  <c r="BN7" i="50"/>
  <c r="BM7" i="50"/>
  <c r="BL7" i="50"/>
  <c r="AZ7" i="50"/>
  <c r="AY7" i="50"/>
  <c r="AX7" i="50"/>
  <c r="AW7" i="50"/>
  <c r="AV7" i="50"/>
  <c r="AU7" i="50"/>
  <c r="AT7" i="50"/>
  <c r="AS7" i="50"/>
  <c r="AR7" i="50"/>
  <c r="AQ7" i="50"/>
  <c r="AP7" i="50"/>
  <c r="AO7" i="50"/>
  <c r="AN7" i="50"/>
  <c r="AM7" i="50"/>
  <c r="AL7" i="50"/>
  <c r="AK7" i="50"/>
  <c r="AF7" i="50"/>
  <c r="AE7" i="50"/>
  <c r="CA6" i="50"/>
  <c r="BZ6" i="50"/>
  <c r="BY6" i="50"/>
  <c r="BX6" i="50"/>
  <c r="BW6" i="50"/>
  <c r="BV6" i="50"/>
  <c r="BU6" i="50"/>
  <c r="BT6" i="50"/>
  <c r="BS6" i="50"/>
  <c r="BM6" i="50"/>
  <c r="AZ6" i="50"/>
  <c r="AY6" i="50"/>
  <c r="AX6" i="50"/>
  <c r="AW6" i="50"/>
  <c r="AV6" i="50"/>
  <c r="AU6" i="50"/>
  <c r="AT6" i="50"/>
  <c r="AS6" i="50"/>
  <c r="AR6" i="50"/>
  <c r="AL6" i="50"/>
  <c r="AF6" i="50"/>
  <c r="AE6" i="50"/>
  <c r="CA5" i="50"/>
  <c r="BZ5" i="50"/>
  <c r="BY5" i="50"/>
  <c r="BX5" i="50"/>
  <c r="BW5" i="50"/>
  <c r="BV5" i="50"/>
  <c r="BU5" i="50"/>
  <c r="BT5" i="50"/>
  <c r="BS5" i="50"/>
  <c r="AZ5" i="50"/>
  <c r="AY5" i="50"/>
  <c r="AX5" i="50"/>
  <c r="AW5" i="50"/>
  <c r="AV5" i="50"/>
  <c r="AU5" i="50"/>
  <c r="AT5" i="50"/>
  <c r="AS5" i="50"/>
  <c r="AR5" i="50"/>
  <c r="AF5" i="50"/>
  <c r="AE5" i="50"/>
  <c r="BA5" i="50" s="1"/>
  <c r="AD5" i="50"/>
  <c r="AF4" i="50"/>
  <c r="AE3" i="50"/>
  <c r="AD4" i="50" s="1"/>
  <c r="AD3" i="50"/>
  <c r="AC3" i="50" s="1"/>
  <c r="CA38" i="49"/>
  <c r="BZ38" i="49"/>
  <c r="BY38" i="49"/>
  <c r="BX38" i="49"/>
  <c r="BW38" i="49"/>
  <c r="BV38" i="49"/>
  <c r="BU38" i="49"/>
  <c r="BT38" i="49"/>
  <c r="BS38" i="49"/>
  <c r="BR38" i="49"/>
  <c r="BQ38" i="49"/>
  <c r="BP38" i="49"/>
  <c r="BO38" i="49"/>
  <c r="BN38" i="49"/>
  <c r="BM38" i="49"/>
  <c r="BL38" i="49"/>
  <c r="BK38" i="49"/>
  <c r="BJ38" i="49"/>
  <c r="BI38" i="49"/>
  <c r="BH38" i="49"/>
  <c r="AZ38" i="49"/>
  <c r="AY38" i="49"/>
  <c r="AX38" i="49"/>
  <c r="CA37" i="49"/>
  <c r="BZ37" i="49"/>
  <c r="BY37" i="49"/>
  <c r="BX37" i="49"/>
  <c r="BW37" i="49"/>
  <c r="BV37" i="49"/>
  <c r="BU37" i="49"/>
  <c r="BT37" i="49"/>
  <c r="BS37" i="49"/>
  <c r="BR37" i="49"/>
  <c r="BQ37" i="49"/>
  <c r="BP37" i="49"/>
  <c r="BO37" i="49"/>
  <c r="BN37" i="49"/>
  <c r="BM37" i="49"/>
  <c r="BL37" i="49"/>
  <c r="BK37" i="49"/>
  <c r="BJ37" i="49"/>
  <c r="BI37" i="49"/>
  <c r="BH37" i="49"/>
  <c r="AZ37" i="49"/>
  <c r="AY37" i="49"/>
  <c r="AX37" i="49"/>
  <c r="CA36" i="49"/>
  <c r="BZ36" i="49"/>
  <c r="BY36" i="49"/>
  <c r="BX36" i="49"/>
  <c r="BW36" i="49"/>
  <c r="BV36" i="49"/>
  <c r="BU36" i="49"/>
  <c r="BT36" i="49"/>
  <c r="BS36" i="49"/>
  <c r="BR36" i="49"/>
  <c r="BQ36" i="49"/>
  <c r="BP36" i="49"/>
  <c r="BO36" i="49"/>
  <c r="BN36" i="49"/>
  <c r="BM36" i="49"/>
  <c r="BL36" i="49"/>
  <c r="BK36" i="49"/>
  <c r="BJ36" i="49"/>
  <c r="BI36" i="49"/>
  <c r="BH36" i="49"/>
  <c r="AZ36" i="49"/>
  <c r="AY36" i="49"/>
  <c r="AX36" i="49"/>
  <c r="CA35" i="49"/>
  <c r="BZ35" i="49"/>
  <c r="BY35" i="49"/>
  <c r="BX35" i="49"/>
  <c r="BW35" i="49"/>
  <c r="BV35" i="49"/>
  <c r="BU35" i="49"/>
  <c r="BT35" i="49"/>
  <c r="BS35" i="49"/>
  <c r="BR35" i="49"/>
  <c r="BQ35" i="49"/>
  <c r="BP35" i="49"/>
  <c r="BO35" i="49"/>
  <c r="BN35" i="49"/>
  <c r="BM35" i="49"/>
  <c r="BL35" i="49"/>
  <c r="BK35" i="49"/>
  <c r="BJ35" i="49"/>
  <c r="BI35" i="49"/>
  <c r="BH35" i="49"/>
  <c r="AZ35" i="49"/>
  <c r="AY35" i="49"/>
  <c r="AX35" i="49"/>
  <c r="CA34" i="49"/>
  <c r="BZ34" i="49"/>
  <c r="BY34" i="49"/>
  <c r="BX34" i="49"/>
  <c r="BW34" i="49"/>
  <c r="BV34" i="49"/>
  <c r="BU34" i="49"/>
  <c r="BT34" i="49"/>
  <c r="BS34" i="49"/>
  <c r="BR34" i="49"/>
  <c r="BQ34" i="49"/>
  <c r="BP34" i="49"/>
  <c r="BO34" i="49"/>
  <c r="BN34" i="49"/>
  <c r="BM34" i="49"/>
  <c r="BL34" i="49"/>
  <c r="BK34" i="49"/>
  <c r="BJ34" i="49"/>
  <c r="BI34" i="49"/>
  <c r="BH34" i="49"/>
  <c r="AZ34" i="49"/>
  <c r="AY34" i="49"/>
  <c r="AX34" i="49"/>
  <c r="CA33" i="49"/>
  <c r="BZ33" i="49"/>
  <c r="BY33" i="49"/>
  <c r="BX33" i="49"/>
  <c r="BW33" i="49"/>
  <c r="BV33" i="49"/>
  <c r="BU33" i="49"/>
  <c r="BT33" i="49"/>
  <c r="BS33" i="49"/>
  <c r="BR33" i="49"/>
  <c r="BQ33" i="49"/>
  <c r="BP33" i="49"/>
  <c r="BO33" i="49"/>
  <c r="BN33" i="49"/>
  <c r="BM33" i="49"/>
  <c r="BL33" i="49"/>
  <c r="BK33" i="49"/>
  <c r="BJ33" i="49"/>
  <c r="BI33" i="49"/>
  <c r="BH33" i="49"/>
  <c r="AZ33" i="49"/>
  <c r="AY33" i="49"/>
  <c r="AX33" i="49"/>
  <c r="CA32" i="49"/>
  <c r="BZ32" i="49"/>
  <c r="BY32" i="49"/>
  <c r="BX32" i="49"/>
  <c r="BW32" i="49"/>
  <c r="BV32" i="49"/>
  <c r="BU32" i="49"/>
  <c r="BT32" i="49"/>
  <c r="BS32" i="49"/>
  <c r="BR32" i="49"/>
  <c r="BQ32" i="49"/>
  <c r="BP32" i="49"/>
  <c r="BO32" i="49"/>
  <c r="BN32" i="49"/>
  <c r="BM32" i="49"/>
  <c r="BL32" i="49"/>
  <c r="BK32" i="49"/>
  <c r="BJ32" i="49"/>
  <c r="BI32" i="49"/>
  <c r="BH32" i="49"/>
  <c r="AZ32" i="49"/>
  <c r="AY32" i="49"/>
  <c r="AX32" i="49"/>
  <c r="CA31" i="49"/>
  <c r="BZ31" i="49"/>
  <c r="BY31" i="49"/>
  <c r="BX31" i="49"/>
  <c r="BW31" i="49"/>
  <c r="BV31" i="49"/>
  <c r="BU31" i="49"/>
  <c r="BT31" i="49"/>
  <c r="BS31" i="49"/>
  <c r="BR31" i="49"/>
  <c r="BQ31" i="49"/>
  <c r="BP31" i="49"/>
  <c r="BO31" i="49"/>
  <c r="BN31" i="49"/>
  <c r="BM31" i="49"/>
  <c r="BL31" i="49"/>
  <c r="BK31" i="49"/>
  <c r="BJ31" i="49"/>
  <c r="BI31" i="49"/>
  <c r="BH31" i="49"/>
  <c r="AZ31" i="49"/>
  <c r="AY31" i="49"/>
  <c r="AX31" i="49"/>
  <c r="CA30" i="49"/>
  <c r="BZ30" i="49"/>
  <c r="BY30" i="49"/>
  <c r="BX30" i="49"/>
  <c r="BW30" i="49"/>
  <c r="BV30" i="49"/>
  <c r="BU30" i="49"/>
  <c r="BT30" i="49"/>
  <c r="BS30" i="49"/>
  <c r="BR30" i="49"/>
  <c r="BQ30" i="49"/>
  <c r="BP30" i="49"/>
  <c r="BO30" i="49"/>
  <c r="BN30" i="49"/>
  <c r="BM30" i="49"/>
  <c r="BL30" i="49"/>
  <c r="BK30" i="49"/>
  <c r="BJ30" i="49"/>
  <c r="BI30" i="49"/>
  <c r="BH30" i="49"/>
  <c r="AZ30" i="49"/>
  <c r="AY30" i="49"/>
  <c r="AX30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AZ29" i="49"/>
  <c r="AY29" i="49"/>
  <c r="AX29" i="49"/>
  <c r="CA28" i="49"/>
  <c r="BZ28" i="49"/>
  <c r="BY28" i="49"/>
  <c r="BX28" i="49"/>
  <c r="BW28" i="49"/>
  <c r="BV28" i="49"/>
  <c r="BU28" i="49"/>
  <c r="BT28" i="49"/>
  <c r="BS28" i="49"/>
  <c r="BR28" i="49"/>
  <c r="BQ28" i="49"/>
  <c r="BP28" i="49"/>
  <c r="BO28" i="49"/>
  <c r="BN28" i="49"/>
  <c r="BM28" i="49"/>
  <c r="BL28" i="49"/>
  <c r="BK28" i="49"/>
  <c r="BJ28" i="49"/>
  <c r="BI28" i="49"/>
  <c r="BH28" i="49"/>
  <c r="AZ28" i="49"/>
  <c r="AY28" i="49"/>
  <c r="AX28" i="49"/>
  <c r="CA27" i="49"/>
  <c r="BZ27" i="49"/>
  <c r="BY27" i="49"/>
  <c r="BX27" i="49"/>
  <c r="BW27" i="49"/>
  <c r="BV27" i="49"/>
  <c r="BU27" i="49"/>
  <c r="BT27" i="49"/>
  <c r="BS27" i="49"/>
  <c r="BR27" i="49"/>
  <c r="BQ27" i="49"/>
  <c r="BP27" i="49"/>
  <c r="BO27" i="49"/>
  <c r="BN27" i="49"/>
  <c r="BM27" i="49"/>
  <c r="BL27" i="49"/>
  <c r="BK27" i="49"/>
  <c r="BJ27" i="49"/>
  <c r="BI27" i="49"/>
  <c r="BH27" i="49"/>
  <c r="AZ27" i="49"/>
  <c r="AY27" i="49"/>
  <c r="AX27" i="49"/>
  <c r="CA26" i="49"/>
  <c r="BZ26" i="49"/>
  <c r="BY26" i="49"/>
  <c r="BX26" i="49"/>
  <c r="BW26" i="49"/>
  <c r="BV26" i="49"/>
  <c r="BU26" i="49"/>
  <c r="BT26" i="49"/>
  <c r="BS26" i="49"/>
  <c r="BR26" i="49"/>
  <c r="BQ26" i="49"/>
  <c r="BP26" i="49"/>
  <c r="BO26" i="49"/>
  <c r="BN26" i="49"/>
  <c r="BM26" i="49"/>
  <c r="BL26" i="49"/>
  <c r="BK26" i="49"/>
  <c r="BJ26" i="49"/>
  <c r="BI26" i="49"/>
  <c r="BH26" i="49"/>
  <c r="AZ26" i="49"/>
  <c r="AY26" i="49"/>
  <c r="AX26" i="49"/>
  <c r="CA25" i="49"/>
  <c r="BZ25" i="49"/>
  <c r="BY25" i="49"/>
  <c r="BX25" i="49"/>
  <c r="BW25" i="49"/>
  <c r="BV25" i="49"/>
  <c r="BU25" i="49"/>
  <c r="BT25" i="49"/>
  <c r="BS25" i="49"/>
  <c r="BR25" i="49"/>
  <c r="BQ25" i="49"/>
  <c r="BP25" i="49"/>
  <c r="BO25" i="49"/>
  <c r="BN25" i="49"/>
  <c r="BM25" i="49"/>
  <c r="BL25" i="49"/>
  <c r="BK25" i="49"/>
  <c r="BJ25" i="49"/>
  <c r="BI25" i="49"/>
  <c r="BH25" i="49"/>
  <c r="AZ25" i="49"/>
  <c r="AY25" i="49"/>
  <c r="AX25" i="49"/>
  <c r="CA24" i="49"/>
  <c r="BZ24" i="49"/>
  <c r="BY24" i="49"/>
  <c r="BX24" i="49"/>
  <c r="BW24" i="49"/>
  <c r="BV24" i="49"/>
  <c r="BU24" i="49"/>
  <c r="BT24" i="49"/>
  <c r="BS24" i="49"/>
  <c r="BR24" i="49"/>
  <c r="BQ24" i="49"/>
  <c r="BP24" i="49"/>
  <c r="BO24" i="49"/>
  <c r="BN24" i="49"/>
  <c r="BM24" i="49"/>
  <c r="BL24" i="49"/>
  <c r="BK24" i="49"/>
  <c r="BJ24" i="49"/>
  <c r="BI24" i="49"/>
  <c r="BH24" i="49"/>
  <c r="AZ24" i="49"/>
  <c r="AY24" i="49"/>
  <c r="AX24" i="49"/>
  <c r="CA23" i="49"/>
  <c r="BZ23" i="49"/>
  <c r="BY23" i="49"/>
  <c r="BX23" i="49"/>
  <c r="BW23" i="49"/>
  <c r="BV23" i="49"/>
  <c r="BU23" i="49"/>
  <c r="BT23" i="49"/>
  <c r="BS23" i="49"/>
  <c r="BR23" i="49"/>
  <c r="BQ23" i="49"/>
  <c r="BP23" i="49"/>
  <c r="BO23" i="49"/>
  <c r="BN23" i="49"/>
  <c r="BM23" i="49"/>
  <c r="BL23" i="49"/>
  <c r="BK23" i="49"/>
  <c r="BJ23" i="49"/>
  <c r="BI23" i="49"/>
  <c r="BH23" i="49"/>
  <c r="AZ23" i="49"/>
  <c r="AY23" i="49"/>
  <c r="AX23" i="49"/>
  <c r="CA22" i="49"/>
  <c r="BZ22" i="49"/>
  <c r="BY22" i="49"/>
  <c r="BX22" i="49"/>
  <c r="BW22" i="49"/>
  <c r="BV22" i="49"/>
  <c r="BU22" i="49"/>
  <c r="BT22" i="49"/>
  <c r="BS22" i="49"/>
  <c r="BR22" i="49"/>
  <c r="BQ22" i="49"/>
  <c r="BP22" i="49"/>
  <c r="BO22" i="49"/>
  <c r="BN22" i="49"/>
  <c r="BM22" i="49"/>
  <c r="BL22" i="49"/>
  <c r="BK22" i="49"/>
  <c r="BJ22" i="49"/>
  <c r="BI22" i="49"/>
  <c r="BH22" i="49"/>
  <c r="AZ22" i="49"/>
  <c r="AY22" i="49"/>
  <c r="AX22" i="49"/>
  <c r="CA21" i="49"/>
  <c r="BZ21" i="49"/>
  <c r="BY21" i="49"/>
  <c r="BX21" i="49"/>
  <c r="BW21" i="49"/>
  <c r="BV21" i="49"/>
  <c r="BU21" i="49"/>
  <c r="BT21" i="49"/>
  <c r="BS21" i="49"/>
  <c r="BR21" i="49"/>
  <c r="BQ21" i="49"/>
  <c r="BP21" i="49"/>
  <c r="BO21" i="49"/>
  <c r="BN21" i="49"/>
  <c r="BM21" i="49"/>
  <c r="BL21" i="49"/>
  <c r="BK21" i="49"/>
  <c r="BJ21" i="49"/>
  <c r="BI21" i="49"/>
  <c r="BH21" i="49"/>
  <c r="AZ21" i="49"/>
  <c r="AY21" i="49"/>
  <c r="AX21" i="49"/>
  <c r="CA20" i="49"/>
  <c r="BZ20" i="49"/>
  <c r="BY20" i="49"/>
  <c r="BX20" i="49"/>
  <c r="BW20" i="49"/>
  <c r="BV20" i="49"/>
  <c r="BU20" i="49"/>
  <c r="BT20" i="49"/>
  <c r="BS20" i="49"/>
  <c r="BR20" i="49"/>
  <c r="BQ20" i="49"/>
  <c r="BP20" i="49"/>
  <c r="BO20" i="49"/>
  <c r="BN20" i="49"/>
  <c r="BM20" i="49"/>
  <c r="BL20" i="49"/>
  <c r="BK20" i="49"/>
  <c r="BJ20" i="49"/>
  <c r="BI20" i="49"/>
  <c r="BH20" i="49"/>
  <c r="AZ20" i="49"/>
  <c r="AY20" i="49"/>
  <c r="AX20" i="49"/>
  <c r="CA19" i="49"/>
  <c r="BZ19" i="49"/>
  <c r="BY19" i="49"/>
  <c r="BX19" i="49"/>
  <c r="BW19" i="49"/>
  <c r="BV19" i="49"/>
  <c r="BU19" i="49"/>
  <c r="BT19" i="49"/>
  <c r="BS19" i="49"/>
  <c r="BR19" i="49"/>
  <c r="BQ19" i="49"/>
  <c r="BP19" i="49"/>
  <c r="BO19" i="49"/>
  <c r="BN19" i="49"/>
  <c r="BM19" i="49"/>
  <c r="BL19" i="49"/>
  <c r="BK19" i="49"/>
  <c r="BJ19" i="49"/>
  <c r="BI19" i="49"/>
  <c r="BH19" i="49"/>
  <c r="AZ19" i="49"/>
  <c r="AY19" i="49"/>
  <c r="AX19" i="49"/>
  <c r="CA18" i="49"/>
  <c r="BZ18" i="49"/>
  <c r="BY18" i="49"/>
  <c r="BX18" i="49"/>
  <c r="BW18" i="49"/>
  <c r="BV18" i="49"/>
  <c r="BU18" i="49"/>
  <c r="BT18" i="49"/>
  <c r="BS18" i="49"/>
  <c r="BR18" i="49"/>
  <c r="BQ18" i="49"/>
  <c r="BP18" i="49"/>
  <c r="BO18" i="49"/>
  <c r="BN18" i="49"/>
  <c r="BM18" i="49"/>
  <c r="BL18" i="49"/>
  <c r="BK18" i="49"/>
  <c r="BJ18" i="49"/>
  <c r="BI18" i="49"/>
  <c r="BH18" i="49"/>
  <c r="AZ18" i="49"/>
  <c r="AY18" i="49"/>
  <c r="AX18" i="49"/>
  <c r="CA17" i="49"/>
  <c r="BZ17" i="49"/>
  <c r="BY17" i="49"/>
  <c r="BX17" i="49"/>
  <c r="BW17" i="49"/>
  <c r="BV17" i="49"/>
  <c r="BU17" i="49"/>
  <c r="BT17" i="49"/>
  <c r="BS17" i="49"/>
  <c r="BR17" i="49"/>
  <c r="BQ17" i="49"/>
  <c r="BP17" i="49"/>
  <c r="BO17" i="49"/>
  <c r="BN17" i="49"/>
  <c r="BM17" i="49"/>
  <c r="BL17" i="49"/>
  <c r="BK17" i="49"/>
  <c r="BJ17" i="49"/>
  <c r="BI17" i="49"/>
  <c r="BH17" i="49"/>
  <c r="AZ17" i="49"/>
  <c r="AY17" i="49"/>
  <c r="AX17" i="49"/>
  <c r="CA16" i="49"/>
  <c r="BZ16" i="49"/>
  <c r="BY16" i="49"/>
  <c r="BX16" i="49"/>
  <c r="BW16" i="49"/>
  <c r="BV16" i="49"/>
  <c r="BU16" i="49"/>
  <c r="BT16" i="49"/>
  <c r="BS16" i="49"/>
  <c r="BR16" i="49"/>
  <c r="BQ16" i="49"/>
  <c r="BP16" i="49"/>
  <c r="BO16" i="49"/>
  <c r="BN16" i="49"/>
  <c r="BM16" i="49"/>
  <c r="BL16" i="49"/>
  <c r="BK16" i="49"/>
  <c r="BJ16" i="49"/>
  <c r="BI16" i="49"/>
  <c r="BH16" i="49"/>
  <c r="AZ16" i="49"/>
  <c r="AY16" i="49"/>
  <c r="AX16" i="49"/>
  <c r="CA15" i="49"/>
  <c r="BZ15" i="49"/>
  <c r="BY15" i="49"/>
  <c r="BX15" i="49"/>
  <c r="BW15" i="49"/>
  <c r="BV15" i="49"/>
  <c r="BU15" i="49"/>
  <c r="BT15" i="49"/>
  <c r="BS15" i="49"/>
  <c r="BR15" i="49"/>
  <c r="BQ15" i="49"/>
  <c r="BP15" i="49"/>
  <c r="BO15" i="49"/>
  <c r="BN15" i="49"/>
  <c r="BM15" i="49"/>
  <c r="BL15" i="49"/>
  <c r="BK15" i="49"/>
  <c r="BJ15" i="49"/>
  <c r="BI15" i="49"/>
  <c r="BH15" i="49"/>
  <c r="AZ15" i="49"/>
  <c r="AY15" i="49"/>
  <c r="AX15" i="49"/>
  <c r="CA14" i="49"/>
  <c r="BZ14" i="49"/>
  <c r="BY14" i="49"/>
  <c r="BX14" i="49"/>
  <c r="BW14" i="49"/>
  <c r="BV14" i="49"/>
  <c r="BU14" i="49"/>
  <c r="BT14" i="49"/>
  <c r="BS14" i="49"/>
  <c r="BR14" i="49"/>
  <c r="BQ14" i="49"/>
  <c r="BP14" i="49"/>
  <c r="BO14" i="49"/>
  <c r="BN14" i="49"/>
  <c r="BM14" i="49"/>
  <c r="BL14" i="49"/>
  <c r="BK14" i="49"/>
  <c r="BJ14" i="49"/>
  <c r="BI14" i="49"/>
  <c r="BH14" i="49"/>
  <c r="AZ14" i="49"/>
  <c r="AY14" i="49"/>
  <c r="AX14" i="49"/>
  <c r="AW14" i="49"/>
  <c r="AV14" i="49"/>
  <c r="AU14" i="49"/>
  <c r="AT14" i="49"/>
  <c r="AS14" i="49"/>
  <c r="AR14" i="49"/>
  <c r="AQ14" i="49"/>
  <c r="AP14" i="49"/>
  <c r="AO14" i="49"/>
  <c r="AN14" i="49"/>
  <c r="AM14" i="49"/>
  <c r="AL14" i="49"/>
  <c r="AK14" i="49"/>
  <c r="AJ14" i="49"/>
  <c r="AI14" i="49"/>
  <c r="AH14" i="49"/>
  <c r="AG14" i="49"/>
  <c r="AF14" i="49"/>
  <c r="AE14" i="49"/>
  <c r="CE13" i="49"/>
  <c r="CC13" i="49"/>
  <c r="CA13" i="49"/>
  <c r="BZ13" i="49"/>
  <c r="BY13" i="49"/>
  <c r="BX13" i="49"/>
  <c r="BW13" i="49"/>
  <c r="BV13" i="49"/>
  <c r="BU13" i="49"/>
  <c r="BT13" i="49"/>
  <c r="BS13" i="49"/>
  <c r="BR13" i="49"/>
  <c r="BQ13" i="49"/>
  <c r="BP13" i="49"/>
  <c r="BO13" i="49"/>
  <c r="BN13" i="49"/>
  <c r="BM13" i="49"/>
  <c r="BL13" i="49"/>
  <c r="BK13" i="49"/>
  <c r="BJ13" i="49"/>
  <c r="BI13" i="49"/>
  <c r="BH13" i="49"/>
  <c r="BE13" i="49"/>
  <c r="AZ13" i="49"/>
  <c r="AY13" i="49"/>
  <c r="AX13" i="49"/>
  <c r="AW13" i="49"/>
  <c r="AV13" i="49"/>
  <c r="AU13" i="49"/>
  <c r="AT13" i="49"/>
  <c r="AS13" i="49"/>
  <c r="AR13" i="49"/>
  <c r="AQ13" i="49"/>
  <c r="AP13" i="49"/>
  <c r="AO13" i="49"/>
  <c r="AN13" i="49"/>
  <c r="AM13" i="49"/>
  <c r="AL13" i="49"/>
  <c r="AK13" i="49"/>
  <c r="AJ13" i="49"/>
  <c r="AI13" i="49"/>
  <c r="AH13" i="49"/>
  <c r="AG13" i="49"/>
  <c r="AF13" i="49"/>
  <c r="AE13" i="49"/>
  <c r="Z13" i="49" s="1"/>
  <c r="AA13" i="49"/>
  <c r="CA12" i="49"/>
  <c r="BZ12" i="49"/>
  <c r="BY12" i="49"/>
  <c r="BX12" i="49"/>
  <c r="BW12" i="49"/>
  <c r="BV12" i="49"/>
  <c r="BU12" i="49"/>
  <c r="BT12" i="49"/>
  <c r="BS12" i="49"/>
  <c r="BR12" i="49"/>
  <c r="BQ12" i="49"/>
  <c r="BP12" i="49"/>
  <c r="BO12" i="49"/>
  <c r="BN12" i="49"/>
  <c r="BM12" i="49"/>
  <c r="BL12" i="49"/>
  <c r="BK12" i="49"/>
  <c r="BJ12" i="49"/>
  <c r="BI12" i="49"/>
  <c r="BH12" i="49"/>
  <c r="BD12" i="49"/>
  <c r="BB12" i="49"/>
  <c r="AZ12" i="49"/>
  <c r="AY12" i="49"/>
  <c r="AX12" i="49"/>
  <c r="AW12" i="49"/>
  <c r="AV12" i="49"/>
  <c r="AU12" i="49"/>
  <c r="AT12" i="49"/>
  <c r="AS12" i="49"/>
  <c r="AR12" i="49"/>
  <c r="AQ12" i="49"/>
  <c r="AP12" i="49"/>
  <c r="AO12" i="49"/>
  <c r="AN12" i="49"/>
  <c r="AM12" i="49"/>
  <c r="AL12" i="49"/>
  <c r="AK12" i="49"/>
  <c r="AJ12" i="49"/>
  <c r="AI12" i="49"/>
  <c r="AH12" i="49"/>
  <c r="AG12" i="49"/>
  <c r="AF12" i="49"/>
  <c r="AE12" i="49"/>
  <c r="CE12" i="49" s="1"/>
  <c r="AD12" i="49"/>
  <c r="CA11" i="49"/>
  <c r="BZ11" i="49"/>
  <c r="BY11" i="49"/>
  <c r="BX11" i="49"/>
  <c r="BW11" i="49"/>
  <c r="BV11" i="49"/>
  <c r="BU11" i="49"/>
  <c r="BT11" i="49"/>
  <c r="BS11" i="49"/>
  <c r="BR11" i="49"/>
  <c r="BQ11" i="49"/>
  <c r="BO11" i="49"/>
  <c r="BN11" i="49"/>
  <c r="BM11" i="49"/>
  <c r="BL11" i="49"/>
  <c r="BK11" i="49"/>
  <c r="BJ11" i="49"/>
  <c r="BI11" i="49"/>
  <c r="BH11" i="49"/>
  <c r="AZ11" i="49"/>
  <c r="AY11" i="49"/>
  <c r="AX11" i="49"/>
  <c r="AW11" i="49"/>
  <c r="AV11" i="49"/>
  <c r="AU11" i="49"/>
  <c r="AT11" i="49"/>
  <c r="AS11" i="49"/>
  <c r="AR11" i="49"/>
  <c r="AQ11" i="49"/>
  <c r="AP11" i="49"/>
  <c r="AN11" i="49"/>
  <c r="AM11" i="49"/>
  <c r="AL11" i="49"/>
  <c r="AK11" i="49"/>
  <c r="AJ11" i="49"/>
  <c r="AI11" i="49"/>
  <c r="AH11" i="49"/>
  <c r="AG11" i="49"/>
  <c r="AF11" i="49"/>
  <c r="AE11" i="49"/>
  <c r="CA10" i="49"/>
  <c r="BZ10" i="49"/>
  <c r="BY10" i="49"/>
  <c r="BX10" i="49"/>
  <c r="BW10" i="49"/>
  <c r="BV10" i="49"/>
  <c r="BU10" i="49"/>
  <c r="BT10" i="49"/>
  <c r="BS10" i="49"/>
  <c r="BR10" i="49"/>
  <c r="BQ10" i="49"/>
  <c r="BO10" i="49"/>
  <c r="BN10" i="49"/>
  <c r="BM10" i="49"/>
  <c r="BL10" i="49"/>
  <c r="BI10" i="49"/>
  <c r="BH10" i="49"/>
  <c r="AZ10" i="49"/>
  <c r="AY10" i="49"/>
  <c r="AX10" i="49"/>
  <c r="AW10" i="49"/>
  <c r="AV10" i="49"/>
  <c r="AU10" i="49"/>
  <c r="AT10" i="49"/>
  <c r="AS10" i="49"/>
  <c r="AR10" i="49"/>
  <c r="AQ10" i="49"/>
  <c r="AP10" i="49"/>
  <c r="AN10" i="49"/>
  <c r="AM10" i="49"/>
  <c r="AL10" i="49"/>
  <c r="AK10" i="49"/>
  <c r="AH10" i="49"/>
  <c r="AG10" i="49"/>
  <c r="AF10" i="49"/>
  <c r="AE10" i="49"/>
  <c r="CA9" i="49"/>
  <c r="BZ9" i="49"/>
  <c r="BY9" i="49"/>
  <c r="BX9" i="49"/>
  <c r="BW9" i="49"/>
  <c r="BV9" i="49"/>
  <c r="BU9" i="49"/>
  <c r="BT9" i="49"/>
  <c r="BS9" i="49"/>
  <c r="BR9" i="49"/>
  <c r="BQ9" i="49"/>
  <c r="BO9" i="49"/>
  <c r="BM9" i="49"/>
  <c r="BL9" i="49"/>
  <c r="BI9" i="49"/>
  <c r="BH9" i="49"/>
  <c r="AZ9" i="49"/>
  <c r="AY9" i="49"/>
  <c r="AX9" i="49"/>
  <c r="AW9" i="49"/>
  <c r="AV9" i="49"/>
  <c r="AU9" i="49"/>
  <c r="AT9" i="49"/>
  <c r="AS9" i="49"/>
  <c r="AR9" i="49"/>
  <c r="AQ9" i="49"/>
  <c r="AP9" i="49"/>
  <c r="AN9" i="49"/>
  <c r="AL9" i="49"/>
  <c r="AK9" i="49"/>
  <c r="AH9" i="49"/>
  <c r="AG9" i="49"/>
  <c r="AF9" i="49"/>
  <c r="AE9" i="49"/>
  <c r="BA9" i="49" s="1"/>
  <c r="CA8" i="49"/>
  <c r="BZ8" i="49"/>
  <c r="BY8" i="49"/>
  <c r="BX8" i="49"/>
  <c r="BW8" i="49"/>
  <c r="BV8" i="49"/>
  <c r="BU8" i="49"/>
  <c r="BT8" i="49"/>
  <c r="BS8" i="49"/>
  <c r="BR8" i="49"/>
  <c r="BQ8" i="49"/>
  <c r="BP8" i="49"/>
  <c r="BO8" i="49"/>
  <c r="BM8" i="49"/>
  <c r="BL8" i="49"/>
  <c r="BI8" i="49"/>
  <c r="BH8" i="49"/>
  <c r="AZ8" i="49"/>
  <c r="AY8" i="49"/>
  <c r="AX8" i="49"/>
  <c r="AW8" i="49"/>
  <c r="AV8" i="49"/>
  <c r="AU8" i="49"/>
  <c r="AT8" i="49"/>
  <c r="AS8" i="49"/>
  <c r="AR8" i="49"/>
  <c r="AQ8" i="49"/>
  <c r="AP8" i="49"/>
  <c r="AO8" i="49"/>
  <c r="AN8" i="49"/>
  <c r="AL8" i="49"/>
  <c r="AK8" i="49"/>
  <c r="AH8" i="49"/>
  <c r="AG8" i="49"/>
  <c r="AF8" i="49"/>
  <c r="AE8" i="49"/>
  <c r="CA7" i="49"/>
  <c r="BZ7" i="49"/>
  <c r="BY7" i="49"/>
  <c r="BX7" i="49"/>
  <c r="BW7" i="49"/>
  <c r="BL7" i="49"/>
  <c r="AZ7" i="49"/>
  <c r="AY7" i="49"/>
  <c r="AX7" i="49"/>
  <c r="AW7" i="49"/>
  <c r="AV7" i="49"/>
  <c r="AK7" i="49"/>
  <c r="AF7" i="49"/>
  <c r="AE7" i="49"/>
  <c r="CA6" i="49"/>
  <c r="BZ6" i="49"/>
  <c r="BY6" i="49"/>
  <c r="BX6" i="49"/>
  <c r="BW6" i="49"/>
  <c r="AZ6" i="49"/>
  <c r="AY6" i="49"/>
  <c r="AX6" i="49"/>
  <c r="AW6" i="49"/>
  <c r="AV6" i="49"/>
  <c r="AF6" i="49"/>
  <c r="AE6" i="49"/>
  <c r="CA5" i="49"/>
  <c r="BZ5" i="49"/>
  <c r="BY5" i="49"/>
  <c r="BX5" i="49"/>
  <c r="BW5" i="49"/>
  <c r="AZ5" i="49"/>
  <c r="AY5" i="49"/>
  <c r="AX5" i="49"/>
  <c r="AW5" i="49"/>
  <c r="AV5" i="49"/>
  <c r="AF5" i="49"/>
  <c r="AE5" i="49"/>
  <c r="AF4" i="49"/>
  <c r="AE3" i="49"/>
  <c r="AD11" i="49" s="1"/>
  <c r="AD3" i="49"/>
  <c r="AC3" i="49" s="1"/>
  <c r="CA38" i="48"/>
  <c r="BZ38" i="48"/>
  <c r="BY38" i="48"/>
  <c r="BX38" i="48"/>
  <c r="BW38" i="48"/>
  <c r="BV38" i="48"/>
  <c r="BU38" i="48"/>
  <c r="BT38" i="48"/>
  <c r="BS38" i="48"/>
  <c r="BR38" i="48"/>
  <c r="BQ38" i="48"/>
  <c r="BP38" i="48"/>
  <c r="BO38" i="48"/>
  <c r="BN38" i="48"/>
  <c r="BM38" i="48"/>
  <c r="BL38" i="48"/>
  <c r="BK38" i="48"/>
  <c r="BJ38" i="48"/>
  <c r="BI38" i="48"/>
  <c r="BH38" i="48"/>
  <c r="AZ38" i="48"/>
  <c r="AY38" i="48"/>
  <c r="AX38" i="48"/>
  <c r="CA37" i="48"/>
  <c r="BZ37" i="48"/>
  <c r="BY37" i="48"/>
  <c r="BX37" i="48"/>
  <c r="BW37" i="48"/>
  <c r="BV37" i="48"/>
  <c r="BU37" i="48"/>
  <c r="BT37" i="48"/>
  <c r="BS37" i="48"/>
  <c r="BR37" i="48"/>
  <c r="BQ37" i="48"/>
  <c r="BP37" i="48"/>
  <c r="BO37" i="48"/>
  <c r="BN37" i="48"/>
  <c r="BM37" i="48"/>
  <c r="BL37" i="48"/>
  <c r="BK37" i="48"/>
  <c r="BJ37" i="48"/>
  <c r="BI37" i="48"/>
  <c r="BH37" i="48"/>
  <c r="AZ37" i="48"/>
  <c r="AY37" i="48"/>
  <c r="AX37" i="48"/>
  <c r="CA36" i="48"/>
  <c r="BZ36" i="48"/>
  <c r="BY36" i="48"/>
  <c r="BX36" i="48"/>
  <c r="BW36" i="48"/>
  <c r="BV36" i="48"/>
  <c r="BU36" i="48"/>
  <c r="BT36" i="48"/>
  <c r="BS36" i="48"/>
  <c r="BR36" i="48"/>
  <c r="BQ36" i="48"/>
  <c r="BP36" i="48"/>
  <c r="BO36" i="48"/>
  <c r="BN36" i="48"/>
  <c r="BM36" i="48"/>
  <c r="BL36" i="48"/>
  <c r="BK36" i="48"/>
  <c r="BJ36" i="48"/>
  <c r="BI36" i="48"/>
  <c r="BH36" i="48"/>
  <c r="AZ36" i="48"/>
  <c r="AY36" i="48"/>
  <c r="AX36" i="48"/>
  <c r="CA35" i="48"/>
  <c r="BZ35" i="48"/>
  <c r="BY35" i="48"/>
  <c r="BX35" i="48"/>
  <c r="BW35" i="48"/>
  <c r="BV35" i="48"/>
  <c r="BU35" i="48"/>
  <c r="BT35" i="48"/>
  <c r="BS35" i="48"/>
  <c r="BR35" i="48"/>
  <c r="BQ35" i="48"/>
  <c r="BP35" i="48"/>
  <c r="BO35" i="48"/>
  <c r="BN35" i="48"/>
  <c r="BM35" i="48"/>
  <c r="BL35" i="48"/>
  <c r="BK35" i="48"/>
  <c r="BJ35" i="48"/>
  <c r="BI35" i="48"/>
  <c r="BH35" i="48"/>
  <c r="AZ35" i="48"/>
  <c r="AY35" i="48"/>
  <c r="AX35" i="48"/>
  <c r="CA34" i="48"/>
  <c r="BZ34" i="48"/>
  <c r="BY34" i="48"/>
  <c r="BX34" i="48"/>
  <c r="BW34" i="48"/>
  <c r="BV34" i="48"/>
  <c r="BU34" i="48"/>
  <c r="BT34" i="48"/>
  <c r="BS34" i="48"/>
  <c r="BR34" i="48"/>
  <c r="BQ34" i="48"/>
  <c r="BP34" i="48"/>
  <c r="BO34" i="48"/>
  <c r="BN34" i="48"/>
  <c r="BM34" i="48"/>
  <c r="BL34" i="48"/>
  <c r="BK34" i="48"/>
  <c r="BJ34" i="48"/>
  <c r="BI34" i="48"/>
  <c r="BH34" i="48"/>
  <c r="AZ34" i="48"/>
  <c r="AY34" i="48"/>
  <c r="AX34" i="48"/>
  <c r="CA33" i="48"/>
  <c r="BZ33" i="48"/>
  <c r="BY33" i="48"/>
  <c r="BX33" i="48"/>
  <c r="BW33" i="48"/>
  <c r="BV33" i="48"/>
  <c r="BU33" i="48"/>
  <c r="BT33" i="48"/>
  <c r="BS33" i="48"/>
  <c r="BR33" i="48"/>
  <c r="BQ33" i="48"/>
  <c r="BP33" i="48"/>
  <c r="BO33" i="48"/>
  <c r="BN33" i="48"/>
  <c r="BM33" i="48"/>
  <c r="BL33" i="48"/>
  <c r="BK33" i="48"/>
  <c r="BJ33" i="48"/>
  <c r="BI33" i="48"/>
  <c r="BH33" i="48"/>
  <c r="AZ33" i="48"/>
  <c r="AY33" i="48"/>
  <c r="AX33" i="48"/>
  <c r="CA32" i="48"/>
  <c r="BZ32" i="48"/>
  <c r="BY32" i="48"/>
  <c r="BX32" i="48"/>
  <c r="BW32" i="48"/>
  <c r="BV32" i="48"/>
  <c r="BU32" i="48"/>
  <c r="BT32" i="48"/>
  <c r="BS32" i="48"/>
  <c r="BR32" i="48"/>
  <c r="BQ32" i="48"/>
  <c r="BP32" i="48"/>
  <c r="BO32" i="48"/>
  <c r="BN32" i="48"/>
  <c r="BM32" i="48"/>
  <c r="BL32" i="48"/>
  <c r="BK32" i="48"/>
  <c r="BJ32" i="48"/>
  <c r="BI32" i="48"/>
  <c r="BH32" i="48"/>
  <c r="AZ32" i="48"/>
  <c r="AY32" i="48"/>
  <c r="AX32" i="48"/>
  <c r="CA31" i="48"/>
  <c r="BZ31" i="48"/>
  <c r="BY31" i="48"/>
  <c r="BX31" i="48"/>
  <c r="BW31" i="48"/>
  <c r="BV31" i="48"/>
  <c r="BU31" i="48"/>
  <c r="BT31" i="48"/>
  <c r="BS31" i="48"/>
  <c r="BR31" i="48"/>
  <c r="BQ31" i="48"/>
  <c r="BP31" i="48"/>
  <c r="BO31" i="48"/>
  <c r="BN31" i="48"/>
  <c r="BM31" i="48"/>
  <c r="BL31" i="48"/>
  <c r="BK31" i="48"/>
  <c r="BJ31" i="48"/>
  <c r="BI31" i="48"/>
  <c r="BH31" i="48"/>
  <c r="AZ31" i="48"/>
  <c r="AY31" i="48"/>
  <c r="AX31" i="48"/>
  <c r="CA30" i="48"/>
  <c r="BZ30" i="48"/>
  <c r="BY30" i="48"/>
  <c r="BX30" i="48"/>
  <c r="BW30" i="48"/>
  <c r="BV30" i="48"/>
  <c r="BU30" i="48"/>
  <c r="BT30" i="48"/>
  <c r="BS30" i="48"/>
  <c r="BR30" i="48"/>
  <c r="BQ30" i="48"/>
  <c r="BP30" i="48"/>
  <c r="BO30" i="48"/>
  <c r="BN30" i="48"/>
  <c r="BM30" i="48"/>
  <c r="BL30" i="48"/>
  <c r="BK30" i="48"/>
  <c r="BJ30" i="48"/>
  <c r="BI30" i="48"/>
  <c r="BH30" i="48"/>
  <c r="AZ30" i="48"/>
  <c r="AY30" i="48"/>
  <c r="AX30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AZ29" i="48"/>
  <c r="AY29" i="48"/>
  <c r="AX29" i="48"/>
  <c r="CA28" i="48"/>
  <c r="BZ28" i="48"/>
  <c r="BY28" i="48"/>
  <c r="BX28" i="48"/>
  <c r="BW28" i="48"/>
  <c r="BV28" i="48"/>
  <c r="BU28" i="48"/>
  <c r="BT28" i="48"/>
  <c r="BS28" i="48"/>
  <c r="BR28" i="48"/>
  <c r="BQ28" i="48"/>
  <c r="BP28" i="48"/>
  <c r="BO28" i="48"/>
  <c r="BN28" i="48"/>
  <c r="BM28" i="48"/>
  <c r="BL28" i="48"/>
  <c r="BK28" i="48"/>
  <c r="BJ28" i="48"/>
  <c r="BI28" i="48"/>
  <c r="BH28" i="48"/>
  <c r="AZ28" i="48"/>
  <c r="AY28" i="48"/>
  <c r="AX28" i="48"/>
  <c r="CA27" i="48"/>
  <c r="BZ27" i="48"/>
  <c r="BY27" i="48"/>
  <c r="BX27" i="48"/>
  <c r="BW27" i="48"/>
  <c r="BV27" i="48"/>
  <c r="BU27" i="48"/>
  <c r="BT27" i="48"/>
  <c r="BS27" i="48"/>
  <c r="BR27" i="48"/>
  <c r="BQ27" i="48"/>
  <c r="BP27" i="48"/>
  <c r="BO27" i="48"/>
  <c r="BN27" i="48"/>
  <c r="BM27" i="48"/>
  <c r="BL27" i="48"/>
  <c r="BK27" i="48"/>
  <c r="BJ27" i="48"/>
  <c r="BI27" i="48"/>
  <c r="BH27" i="48"/>
  <c r="AZ27" i="48"/>
  <c r="AY27" i="48"/>
  <c r="AX27" i="48"/>
  <c r="CA26" i="48"/>
  <c r="BZ26" i="48"/>
  <c r="BY26" i="48"/>
  <c r="BX26" i="48"/>
  <c r="BW26" i="48"/>
  <c r="BV26" i="48"/>
  <c r="BU26" i="48"/>
  <c r="BT26" i="48"/>
  <c r="BS26" i="48"/>
  <c r="BR26" i="48"/>
  <c r="BQ26" i="48"/>
  <c r="BP26" i="48"/>
  <c r="BO26" i="48"/>
  <c r="BN26" i="48"/>
  <c r="BM26" i="48"/>
  <c r="BL26" i="48"/>
  <c r="BK26" i="48"/>
  <c r="BJ26" i="48"/>
  <c r="BI26" i="48"/>
  <c r="BH26" i="48"/>
  <c r="AZ26" i="48"/>
  <c r="AY26" i="48"/>
  <c r="AX26" i="48"/>
  <c r="CA25" i="48"/>
  <c r="BZ25" i="48"/>
  <c r="BY25" i="48"/>
  <c r="BX25" i="48"/>
  <c r="BW25" i="48"/>
  <c r="BV25" i="48"/>
  <c r="BU25" i="48"/>
  <c r="BT25" i="48"/>
  <c r="BS25" i="48"/>
  <c r="BR25" i="48"/>
  <c r="BQ25" i="48"/>
  <c r="BP25" i="48"/>
  <c r="BO25" i="48"/>
  <c r="BN25" i="48"/>
  <c r="BM25" i="48"/>
  <c r="BL25" i="48"/>
  <c r="BK25" i="48"/>
  <c r="BJ25" i="48"/>
  <c r="BI25" i="48"/>
  <c r="BH25" i="48"/>
  <c r="AZ25" i="48"/>
  <c r="AY25" i="48"/>
  <c r="AX25" i="48"/>
  <c r="CA24" i="48"/>
  <c r="BZ24" i="48"/>
  <c r="BY24" i="48"/>
  <c r="BX24" i="48"/>
  <c r="BW24" i="48"/>
  <c r="BV24" i="48"/>
  <c r="BU24" i="48"/>
  <c r="BT24" i="48"/>
  <c r="BS24" i="48"/>
  <c r="BR24" i="48"/>
  <c r="BQ24" i="48"/>
  <c r="BP24" i="48"/>
  <c r="BO24" i="48"/>
  <c r="BN24" i="48"/>
  <c r="BM24" i="48"/>
  <c r="BL24" i="48"/>
  <c r="BK24" i="48"/>
  <c r="BJ24" i="48"/>
  <c r="BI24" i="48"/>
  <c r="BH24" i="48"/>
  <c r="AZ24" i="48"/>
  <c r="AY24" i="48"/>
  <c r="AX24" i="48"/>
  <c r="CA23" i="48"/>
  <c r="BZ23" i="48"/>
  <c r="BY23" i="48"/>
  <c r="BX23" i="48"/>
  <c r="BW23" i="48"/>
  <c r="BV23" i="48"/>
  <c r="BU23" i="48"/>
  <c r="BT23" i="48"/>
  <c r="BS23" i="48"/>
  <c r="BR23" i="48"/>
  <c r="BQ23" i="48"/>
  <c r="BP23" i="48"/>
  <c r="BO23" i="48"/>
  <c r="BN23" i="48"/>
  <c r="BM23" i="48"/>
  <c r="BL23" i="48"/>
  <c r="BK23" i="48"/>
  <c r="BJ23" i="48"/>
  <c r="BI23" i="48"/>
  <c r="BH23" i="48"/>
  <c r="AZ23" i="48"/>
  <c r="AY23" i="48"/>
  <c r="AX23" i="48"/>
  <c r="CA22" i="48"/>
  <c r="BZ22" i="48"/>
  <c r="BY22" i="48"/>
  <c r="BX22" i="48"/>
  <c r="BW22" i="48"/>
  <c r="BV22" i="48"/>
  <c r="BU22" i="48"/>
  <c r="BT22" i="48"/>
  <c r="BS22" i="48"/>
  <c r="BR22" i="48"/>
  <c r="BQ22" i="48"/>
  <c r="BP22" i="48"/>
  <c r="BO22" i="48"/>
  <c r="BN22" i="48"/>
  <c r="BM22" i="48"/>
  <c r="BL22" i="48"/>
  <c r="BK22" i="48"/>
  <c r="BJ22" i="48"/>
  <c r="BI22" i="48"/>
  <c r="BH22" i="48"/>
  <c r="AZ22" i="48"/>
  <c r="AY22" i="48"/>
  <c r="AX22" i="48"/>
  <c r="CA21" i="48"/>
  <c r="BZ21" i="48"/>
  <c r="BY21" i="48"/>
  <c r="BX21" i="48"/>
  <c r="BW21" i="48"/>
  <c r="BV21" i="48"/>
  <c r="BU21" i="48"/>
  <c r="BT21" i="48"/>
  <c r="BS21" i="48"/>
  <c r="BR21" i="48"/>
  <c r="BQ21" i="48"/>
  <c r="BP21" i="48"/>
  <c r="BO21" i="48"/>
  <c r="BN21" i="48"/>
  <c r="BM21" i="48"/>
  <c r="BL21" i="48"/>
  <c r="BK21" i="48"/>
  <c r="BJ21" i="48"/>
  <c r="BI21" i="48"/>
  <c r="BH21" i="48"/>
  <c r="AZ21" i="48"/>
  <c r="AY21" i="48"/>
  <c r="AX21" i="48"/>
  <c r="CA20" i="48"/>
  <c r="BZ20" i="48"/>
  <c r="BY20" i="48"/>
  <c r="BX20" i="48"/>
  <c r="BW20" i="48"/>
  <c r="BV20" i="48"/>
  <c r="BU20" i="48"/>
  <c r="BT20" i="48"/>
  <c r="BS20" i="48"/>
  <c r="BR20" i="48"/>
  <c r="BQ20" i="48"/>
  <c r="BP20" i="48"/>
  <c r="BO20" i="48"/>
  <c r="BN20" i="48"/>
  <c r="BM20" i="48"/>
  <c r="BL20" i="48"/>
  <c r="BK20" i="48"/>
  <c r="BJ20" i="48"/>
  <c r="BI20" i="48"/>
  <c r="BH20" i="48"/>
  <c r="AZ20" i="48"/>
  <c r="AY20" i="48"/>
  <c r="AX20" i="48"/>
  <c r="CA19" i="48"/>
  <c r="BZ19" i="48"/>
  <c r="BY19" i="48"/>
  <c r="BX19" i="48"/>
  <c r="BW19" i="48"/>
  <c r="BV19" i="48"/>
  <c r="BU19" i="48"/>
  <c r="BT19" i="48"/>
  <c r="BS19" i="48"/>
  <c r="BR19" i="48"/>
  <c r="BQ19" i="48"/>
  <c r="BP19" i="48"/>
  <c r="BO19" i="48"/>
  <c r="BN19" i="48"/>
  <c r="BM19" i="48"/>
  <c r="BL19" i="48"/>
  <c r="BK19" i="48"/>
  <c r="BJ19" i="48"/>
  <c r="BI19" i="48"/>
  <c r="BH19" i="48"/>
  <c r="AZ19" i="48"/>
  <c r="AY19" i="48"/>
  <c r="AX19" i="48"/>
  <c r="CA18" i="48"/>
  <c r="BZ18" i="48"/>
  <c r="BY18" i="48"/>
  <c r="BX18" i="48"/>
  <c r="BW18" i="48"/>
  <c r="BV18" i="48"/>
  <c r="BU18" i="48"/>
  <c r="BT18" i="48"/>
  <c r="BS18" i="48"/>
  <c r="BR18" i="48"/>
  <c r="BQ18" i="48"/>
  <c r="BP18" i="48"/>
  <c r="BO18" i="48"/>
  <c r="BN18" i="48"/>
  <c r="BM18" i="48"/>
  <c r="BL18" i="48"/>
  <c r="BK18" i="48"/>
  <c r="BJ18" i="48"/>
  <c r="BI18" i="48"/>
  <c r="BH18" i="48"/>
  <c r="AZ18" i="48"/>
  <c r="AY18" i="48"/>
  <c r="AX18" i="48"/>
  <c r="CA17" i="48"/>
  <c r="BZ17" i="48"/>
  <c r="BY17" i="48"/>
  <c r="BX17" i="48"/>
  <c r="BW17" i="48"/>
  <c r="BV17" i="48"/>
  <c r="BU17" i="48"/>
  <c r="BT17" i="48"/>
  <c r="BS17" i="48"/>
  <c r="BR17" i="48"/>
  <c r="BQ17" i="48"/>
  <c r="BP17" i="48"/>
  <c r="BO17" i="48"/>
  <c r="BN17" i="48"/>
  <c r="BM17" i="48"/>
  <c r="BL17" i="48"/>
  <c r="BK17" i="48"/>
  <c r="BJ17" i="48"/>
  <c r="BI17" i="48"/>
  <c r="BH17" i="48"/>
  <c r="AZ17" i="48"/>
  <c r="AY17" i="48"/>
  <c r="AX17" i="48"/>
  <c r="CA16" i="48"/>
  <c r="BZ16" i="48"/>
  <c r="BY16" i="48"/>
  <c r="BX16" i="48"/>
  <c r="BW16" i="48"/>
  <c r="BV16" i="48"/>
  <c r="BU16" i="48"/>
  <c r="BT16" i="48"/>
  <c r="BS16" i="48"/>
  <c r="BR16" i="48"/>
  <c r="BQ16" i="48"/>
  <c r="BP16" i="48"/>
  <c r="BO16" i="48"/>
  <c r="BN16" i="48"/>
  <c r="BM16" i="48"/>
  <c r="BL16" i="48"/>
  <c r="BK16" i="48"/>
  <c r="BJ16" i="48"/>
  <c r="BI16" i="48"/>
  <c r="BH16" i="48"/>
  <c r="AZ16" i="48"/>
  <c r="AY16" i="48"/>
  <c r="AX16" i="48"/>
  <c r="CA15" i="48"/>
  <c r="BZ15" i="48"/>
  <c r="BY15" i="48"/>
  <c r="BX15" i="48"/>
  <c r="BW15" i="48"/>
  <c r="BV15" i="48"/>
  <c r="BU15" i="48"/>
  <c r="BT15" i="48"/>
  <c r="BS15" i="48"/>
  <c r="BR15" i="48"/>
  <c r="BQ15" i="48"/>
  <c r="BP15" i="48"/>
  <c r="BO15" i="48"/>
  <c r="BN15" i="48"/>
  <c r="BM15" i="48"/>
  <c r="BL15" i="48"/>
  <c r="BK15" i="48"/>
  <c r="BJ15" i="48"/>
  <c r="BI15" i="48"/>
  <c r="BH15" i="48"/>
  <c r="AZ15" i="48"/>
  <c r="AY15" i="48"/>
  <c r="AX15" i="48"/>
  <c r="CA14" i="48"/>
  <c r="BZ14" i="48"/>
  <c r="BY14" i="48"/>
  <c r="BX14" i="48"/>
  <c r="BW14" i="48"/>
  <c r="BV14" i="48"/>
  <c r="BU14" i="48"/>
  <c r="BT14" i="48"/>
  <c r="BS14" i="48"/>
  <c r="BR14" i="48"/>
  <c r="BQ14" i="48"/>
  <c r="BP14" i="48"/>
  <c r="BO14" i="48"/>
  <c r="BN14" i="48"/>
  <c r="BM14" i="48"/>
  <c r="BL14" i="48"/>
  <c r="BK14" i="48"/>
  <c r="BJ14" i="48"/>
  <c r="BI14" i="48"/>
  <c r="BH14" i="48"/>
  <c r="AZ14" i="48"/>
  <c r="AY14" i="48"/>
  <c r="AX14" i="48"/>
  <c r="AW14" i="48"/>
  <c r="AV14" i="48"/>
  <c r="AU14" i="48"/>
  <c r="AT14" i="48"/>
  <c r="AS14" i="48"/>
  <c r="AR14" i="48"/>
  <c r="AQ14" i="48"/>
  <c r="AP14" i="48"/>
  <c r="AO14" i="48"/>
  <c r="AN14" i="48"/>
  <c r="AM14" i="48"/>
  <c r="AL14" i="48"/>
  <c r="AK14" i="48"/>
  <c r="AJ14" i="48"/>
  <c r="AI14" i="48"/>
  <c r="AH14" i="48"/>
  <c r="AG14" i="48"/>
  <c r="AF14" i="48"/>
  <c r="AE14" i="48"/>
  <c r="AD14" i="48"/>
  <c r="CA13" i="48"/>
  <c r="BZ13" i="48"/>
  <c r="BY13" i="48"/>
  <c r="BX13" i="48"/>
  <c r="BW13" i="48"/>
  <c r="BV13" i="48"/>
  <c r="BU13" i="48"/>
  <c r="BT13" i="48"/>
  <c r="BS13" i="48"/>
  <c r="BR13" i="48"/>
  <c r="BQ13" i="48"/>
  <c r="BP13" i="48"/>
  <c r="BO13" i="48"/>
  <c r="BN13" i="48"/>
  <c r="BM13" i="48"/>
  <c r="BL13" i="48"/>
  <c r="BK13" i="48"/>
  <c r="BJ13" i="48"/>
  <c r="BI13" i="48"/>
  <c r="BH13" i="48"/>
  <c r="BB13" i="48"/>
  <c r="AZ13" i="48"/>
  <c r="AY13" i="48"/>
  <c r="AX13" i="48"/>
  <c r="AW13" i="48"/>
  <c r="AV13" i="48"/>
  <c r="AU13" i="48"/>
  <c r="AT13" i="48"/>
  <c r="AS13" i="48"/>
  <c r="AR13" i="48"/>
  <c r="AQ13" i="48"/>
  <c r="AP13" i="48"/>
  <c r="AO13" i="48"/>
  <c r="AN13" i="48"/>
  <c r="AM13" i="48"/>
  <c r="AL13" i="48"/>
  <c r="AK13" i="48"/>
  <c r="AJ13" i="48"/>
  <c r="AI13" i="48"/>
  <c r="AH13" i="48"/>
  <c r="AG13" i="48"/>
  <c r="AF13" i="48"/>
  <c r="AE13" i="48"/>
  <c r="CA12" i="48"/>
  <c r="BZ12" i="48"/>
  <c r="BY12" i="48"/>
  <c r="BX12" i="48"/>
  <c r="BW12" i="48"/>
  <c r="BV12" i="48"/>
  <c r="BU12" i="48"/>
  <c r="BT12" i="48"/>
  <c r="BS12" i="48"/>
  <c r="BR12" i="48"/>
  <c r="BQ12" i="48"/>
  <c r="BP12" i="48"/>
  <c r="BO12" i="48"/>
  <c r="BN12" i="48"/>
  <c r="BM12" i="48"/>
  <c r="BL12" i="48"/>
  <c r="BK12" i="48"/>
  <c r="BJ12" i="48"/>
  <c r="BI12" i="48"/>
  <c r="BH12" i="48"/>
  <c r="AZ12" i="48"/>
  <c r="AY12" i="48"/>
  <c r="AX12" i="48"/>
  <c r="AW12" i="48"/>
  <c r="AV12" i="48"/>
  <c r="AU12" i="48"/>
  <c r="AT12" i="48"/>
  <c r="AS12" i="48"/>
  <c r="AR12" i="48"/>
  <c r="AQ12" i="48"/>
  <c r="AP12" i="48"/>
  <c r="AO12" i="48"/>
  <c r="AN12" i="48"/>
  <c r="AM12" i="48"/>
  <c r="AL12" i="48"/>
  <c r="AK12" i="48"/>
  <c r="AJ12" i="48"/>
  <c r="AI12" i="48"/>
  <c r="AH12" i="48"/>
  <c r="AG12" i="48"/>
  <c r="AF12" i="48"/>
  <c r="AE12" i="48"/>
  <c r="BA12" i="48" s="1"/>
  <c r="CG11" i="48"/>
  <c r="BG11" i="48" s="1"/>
  <c r="CA11" i="48"/>
  <c r="BZ11" i="48"/>
  <c r="BY11" i="48"/>
  <c r="BX11" i="48"/>
  <c r="BW11" i="48"/>
  <c r="BV11" i="48"/>
  <c r="BU11" i="48"/>
  <c r="BT11" i="48"/>
  <c r="BS11" i="48"/>
  <c r="BR11" i="48"/>
  <c r="BQ11" i="48"/>
  <c r="BP11" i="48"/>
  <c r="BO11" i="48"/>
  <c r="BN11" i="48"/>
  <c r="BM11" i="48"/>
  <c r="BL11" i="48"/>
  <c r="BK11" i="48"/>
  <c r="BJ11" i="48"/>
  <c r="BI11" i="48"/>
  <c r="BH11" i="48"/>
  <c r="BD11" i="48"/>
  <c r="AZ11" i="48"/>
  <c r="AY11" i="48"/>
  <c r="AX11" i="48"/>
  <c r="AW11" i="48"/>
  <c r="AV11" i="48"/>
  <c r="AU11" i="48"/>
  <c r="AT11" i="48"/>
  <c r="AS11" i="48"/>
  <c r="AR11" i="48"/>
  <c r="AQ11" i="48"/>
  <c r="AP11" i="48"/>
  <c r="AO11" i="48"/>
  <c r="AN11" i="48"/>
  <c r="AM11" i="48"/>
  <c r="AL11" i="48"/>
  <c r="AK11" i="48"/>
  <c r="AJ11" i="48"/>
  <c r="AI11" i="48"/>
  <c r="AH11" i="48"/>
  <c r="AG11" i="48"/>
  <c r="AF11" i="48"/>
  <c r="AE11" i="48"/>
  <c r="BE11" i="48" s="1"/>
  <c r="CA10" i="48"/>
  <c r="BZ10" i="48"/>
  <c r="BY10" i="48"/>
  <c r="BX10" i="48"/>
  <c r="BW10" i="48"/>
  <c r="BV10" i="48"/>
  <c r="BU10" i="48"/>
  <c r="BT10" i="48"/>
  <c r="BS10" i="48"/>
  <c r="BR10" i="48"/>
  <c r="BQ10" i="48"/>
  <c r="BP10" i="48"/>
  <c r="BO10" i="48"/>
  <c r="BN10" i="48"/>
  <c r="BM10" i="48"/>
  <c r="BL10" i="48"/>
  <c r="BK10" i="48"/>
  <c r="BI10" i="48"/>
  <c r="BH10" i="48"/>
  <c r="AZ10" i="48"/>
  <c r="AY10" i="48"/>
  <c r="AX10" i="48"/>
  <c r="AW10" i="48"/>
  <c r="AV10" i="48"/>
  <c r="AU10" i="48"/>
  <c r="AT10" i="48"/>
  <c r="AS10" i="48"/>
  <c r="AR10" i="48"/>
  <c r="AQ10" i="48"/>
  <c r="AP10" i="48"/>
  <c r="AO10" i="48"/>
  <c r="AN10" i="48"/>
  <c r="AM10" i="48"/>
  <c r="AL10" i="48"/>
  <c r="AK10" i="48"/>
  <c r="AJ10" i="48"/>
  <c r="AH10" i="48"/>
  <c r="AG10" i="48"/>
  <c r="AF10" i="48"/>
  <c r="AE10" i="48"/>
  <c r="CA9" i="48"/>
  <c r="BZ9" i="48"/>
  <c r="BY9" i="48"/>
  <c r="BX9" i="48"/>
  <c r="BW9" i="48"/>
  <c r="BV9" i="48"/>
  <c r="BU9" i="48"/>
  <c r="BT9" i="48"/>
  <c r="BS9" i="48"/>
  <c r="BR9" i="48"/>
  <c r="BQ9" i="48"/>
  <c r="BP9" i="48"/>
  <c r="BO9" i="48"/>
  <c r="BN9" i="48"/>
  <c r="BM9" i="48"/>
  <c r="BL9" i="48"/>
  <c r="BK9" i="48"/>
  <c r="BI9" i="48"/>
  <c r="BH9" i="48"/>
  <c r="AZ9" i="48"/>
  <c r="AY9" i="48"/>
  <c r="AX9" i="48"/>
  <c r="AW9" i="48"/>
  <c r="AV9" i="48"/>
  <c r="AU9" i="48"/>
  <c r="AT9" i="48"/>
  <c r="AS9" i="48"/>
  <c r="AR9" i="48"/>
  <c r="AQ9" i="48"/>
  <c r="AP9" i="48"/>
  <c r="AO9" i="48"/>
  <c r="AN9" i="48"/>
  <c r="AM9" i="48"/>
  <c r="AL9" i="48"/>
  <c r="AK9" i="48"/>
  <c r="AJ9" i="48"/>
  <c r="AH9" i="48"/>
  <c r="AG9" i="48"/>
  <c r="AF9" i="48"/>
  <c r="AE9" i="48"/>
  <c r="CA8" i="48"/>
  <c r="BZ8" i="48"/>
  <c r="BY8" i="48"/>
  <c r="BX8" i="48"/>
  <c r="BW8" i="48"/>
  <c r="BV8" i="48"/>
  <c r="BU8" i="48"/>
  <c r="BT8" i="48"/>
  <c r="BS8" i="48"/>
  <c r="BR8" i="48"/>
  <c r="BQ8" i="48"/>
  <c r="BP8" i="48"/>
  <c r="BO8" i="48"/>
  <c r="BN8" i="48"/>
  <c r="BM8" i="48"/>
  <c r="BL8" i="48"/>
  <c r="BK8" i="48"/>
  <c r="BJ8" i="48"/>
  <c r="BI8" i="48"/>
  <c r="BH8" i="48"/>
  <c r="BA8" i="48"/>
  <c r="AZ8" i="48"/>
  <c r="AY8" i="48"/>
  <c r="AX8" i="48"/>
  <c r="AW8" i="48"/>
  <c r="AV8" i="48"/>
  <c r="AU8" i="48"/>
  <c r="AT8" i="48"/>
  <c r="AS8" i="48"/>
  <c r="AR8" i="48"/>
  <c r="AQ8" i="48"/>
  <c r="AP8" i="48"/>
  <c r="AO8" i="48"/>
  <c r="AN8" i="48"/>
  <c r="AM8" i="48"/>
  <c r="AL8" i="48"/>
  <c r="AK8" i="48"/>
  <c r="AJ8" i="48"/>
  <c r="AI8" i="48"/>
  <c r="AH8" i="48"/>
  <c r="AG8" i="48"/>
  <c r="AF8" i="48"/>
  <c r="AE8" i="48"/>
  <c r="AC8" i="48"/>
  <c r="CA7" i="48"/>
  <c r="BZ7" i="48"/>
  <c r="BY7" i="48"/>
  <c r="BX7" i="48"/>
  <c r="BW7" i="48"/>
  <c r="BV7" i="48"/>
  <c r="BU7" i="48"/>
  <c r="BT7" i="48"/>
  <c r="BS7" i="48"/>
  <c r="BK7" i="48"/>
  <c r="AZ7" i="48"/>
  <c r="AY7" i="48"/>
  <c r="AX7" i="48"/>
  <c r="AW7" i="48"/>
  <c r="AV7" i="48"/>
  <c r="AU7" i="48"/>
  <c r="AT7" i="48"/>
  <c r="AS7" i="48"/>
  <c r="AR7" i="48"/>
  <c r="AJ7" i="48"/>
  <c r="AF7" i="48"/>
  <c r="AE7" i="48"/>
  <c r="CA6" i="48"/>
  <c r="BZ6" i="48"/>
  <c r="BY6" i="48"/>
  <c r="BX6" i="48"/>
  <c r="BW6" i="48"/>
  <c r="BV6" i="48"/>
  <c r="BU6" i="48"/>
  <c r="BT6" i="48"/>
  <c r="BS6" i="48"/>
  <c r="AZ6" i="48"/>
  <c r="AY6" i="48"/>
  <c r="AX6" i="48"/>
  <c r="AW6" i="48"/>
  <c r="AV6" i="48"/>
  <c r="AU6" i="48"/>
  <c r="AT6" i="48"/>
  <c r="AS6" i="48"/>
  <c r="AR6" i="48"/>
  <c r="AF6" i="48"/>
  <c r="AE6" i="48"/>
  <c r="BA6" i="48" s="1"/>
  <c r="CA5" i="48"/>
  <c r="BZ5" i="48"/>
  <c r="BY5" i="48"/>
  <c r="BX5" i="48"/>
  <c r="BW5" i="48"/>
  <c r="BV5" i="48"/>
  <c r="BU5" i="48"/>
  <c r="BT5" i="48"/>
  <c r="BS5" i="48"/>
  <c r="AZ5" i="48"/>
  <c r="AY5" i="48"/>
  <c r="AX5" i="48"/>
  <c r="AW5" i="48"/>
  <c r="AV5" i="48"/>
  <c r="AU5" i="48"/>
  <c r="AT5" i="48"/>
  <c r="AS5" i="48"/>
  <c r="AR5" i="48"/>
  <c r="AF5" i="48"/>
  <c r="AE5" i="48"/>
  <c r="BA5" i="48" s="1"/>
  <c r="AF4" i="48"/>
  <c r="AE3" i="48"/>
  <c r="AD3" i="48"/>
  <c r="AC3" i="48" s="1"/>
  <c r="CA38" i="47"/>
  <c r="BZ38" i="47"/>
  <c r="BY38" i="47"/>
  <c r="BX38" i="47"/>
  <c r="BW38" i="47"/>
  <c r="BV38" i="47"/>
  <c r="BU38" i="47"/>
  <c r="BT38" i="47"/>
  <c r="BS38" i="47"/>
  <c r="BR38" i="47"/>
  <c r="BQ38" i="47"/>
  <c r="BP38" i="47"/>
  <c r="BO38" i="47"/>
  <c r="BN38" i="47"/>
  <c r="BM38" i="47"/>
  <c r="BL38" i="47"/>
  <c r="BK38" i="47"/>
  <c r="BJ38" i="47"/>
  <c r="BI38" i="47"/>
  <c r="BH38" i="47"/>
  <c r="AZ38" i="47"/>
  <c r="AY38" i="47"/>
  <c r="AX38" i="47"/>
  <c r="CA37" i="47"/>
  <c r="BZ37" i="47"/>
  <c r="BY37" i="47"/>
  <c r="BX37" i="47"/>
  <c r="BW37" i="47"/>
  <c r="BV37" i="47"/>
  <c r="BU37" i="47"/>
  <c r="BT37" i="47"/>
  <c r="BS37" i="47"/>
  <c r="BR37" i="47"/>
  <c r="BQ37" i="47"/>
  <c r="BP37" i="47"/>
  <c r="BO37" i="47"/>
  <c r="BN37" i="47"/>
  <c r="BM37" i="47"/>
  <c r="BL37" i="47"/>
  <c r="BK37" i="47"/>
  <c r="BJ37" i="47"/>
  <c r="BI37" i="47"/>
  <c r="BH37" i="47"/>
  <c r="AZ37" i="47"/>
  <c r="AY37" i="47"/>
  <c r="AX37" i="47"/>
  <c r="CA36" i="47"/>
  <c r="BZ36" i="47"/>
  <c r="BY36" i="47"/>
  <c r="BX36" i="47"/>
  <c r="BW36" i="47"/>
  <c r="BV36" i="47"/>
  <c r="BU36" i="47"/>
  <c r="BT36" i="47"/>
  <c r="BS36" i="47"/>
  <c r="BR36" i="47"/>
  <c r="BQ36" i="47"/>
  <c r="BP36" i="47"/>
  <c r="BO36" i="47"/>
  <c r="BN36" i="47"/>
  <c r="BM36" i="47"/>
  <c r="BL36" i="47"/>
  <c r="BK36" i="47"/>
  <c r="BJ36" i="47"/>
  <c r="BI36" i="47"/>
  <c r="BH36" i="47"/>
  <c r="AZ36" i="47"/>
  <c r="AY36" i="47"/>
  <c r="AX36" i="47"/>
  <c r="CA35" i="47"/>
  <c r="BZ35" i="47"/>
  <c r="BY35" i="47"/>
  <c r="BX35" i="47"/>
  <c r="BW35" i="47"/>
  <c r="BV35" i="47"/>
  <c r="BU35" i="47"/>
  <c r="BT35" i="47"/>
  <c r="BS35" i="47"/>
  <c r="BR35" i="47"/>
  <c r="BQ35" i="47"/>
  <c r="BP35" i="47"/>
  <c r="BO35" i="47"/>
  <c r="BN35" i="47"/>
  <c r="BM35" i="47"/>
  <c r="BL35" i="47"/>
  <c r="BK35" i="47"/>
  <c r="BJ35" i="47"/>
  <c r="BI35" i="47"/>
  <c r="BH35" i="47"/>
  <c r="AZ35" i="47"/>
  <c r="AY35" i="47"/>
  <c r="AX35" i="47"/>
  <c r="CA34" i="47"/>
  <c r="BZ34" i="47"/>
  <c r="BY34" i="47"/>
  <c r="BX34" i="47"/>
  <c r="BW34" i="47"/>
  <c r="BV34" i="47"/>
  <c r="BU34" i="47"/>
  <c r="BT34" i="47"/>
  <c r="BS34" i="47"/>
  <c r="BR34" i="47"/>
  <c r="BQ34" i="47"/>
  <c r="BP34" i="47"/>
  <c r="BO34" i="47"/>
  <c r="BN34" i="47"/>
  <c r="BM34" i="47"/>
  <c r="BL34" i="47"/>
  <c r="BK34" i="47"/>
  <c r="BJ34" i="47"/>
  <c r="BI34" i="47"/>
  <c r="BH34" i="47"/>
  <c r="AZ34" i="47"/>
  <c r="AY34" i="47"/>
  <c r="AX34" i="47"/>
  <c r="CA33" i="47"/>
  <c r="BZ33" i="47"/>
  <c r="BY33" i="47"/>
  <c r="BX33" i="47"/>
  <c r="BW33" i="47"/>
  <c r="BV33" i="47"/>
  <c r="BU33" i="47"/>
  <c r="BT33" i="47"/>
  <c r="BS33" i="47"/>
  <c r="BR33" i="47"/>
  <c r="BQ33" i="47"/>
  <c r="BP33" i="47"/>
  <c r="BO33" i="47"/>
  <c r="BN33" i="47"/>
  <c r="BM33" i="47"/>
  <c r="BL33" i="47"/>
  <c r="BK33" i="47"/>
  <c r="BJ33" i="47"/>
  <c r="BI33" i="47"/>
  <c r="BH33" i="47"/>
  <c r="AZ33" i="47"/>
  <c r="AY33" i="47"/>
  <c r="AX33" i="47"/>
  <c r="CA32" i="47"/>
  <c r="BZ32" i="47"/>
  <c r="BY32" i="47"/>
  <c r="BX32" i="47"/>
  <c r="BW32" i="47"/>
  <c r="BV32" i="47"/>
  <c r="BU32" i="47"/>
  <c r="BT32" i="47"/>
  <c r="BS32" i="47"/>
  <c r="BR32" i="47"/>
  <c r="BQ32" i="47"/>
  <c r="BP32" i="47"/>
  <c r="BO32" i="47"/>
  <c r="BN32" i="47"/>
  <c r="BM32" i="47"/>
  <c r="BL32" i="47"/>
  <c r="BK32" i="47"/>
  <c r="BJ32" i="47"/>
  <c r="BI32" i="47"/>
  <c r="BH32" i="47"/>
  <c r="AZ32" i="47"/>
  <c r="AY32" i="47"/>
  <c r="AX32" i="47"/>
  <c r="CA31" i="47"/>
  <c r="BZ31" i="47"/>
  <c r="BY31" i="47"/>
  <c r="BX31" i="47"/>
  <c r="BW31" i="47"/>
  <c r="BV31" i="47"/>
  <c r="BU31" i="47"/>
  <c r="BT31" i="47"/>
  <c r="BS31" i="47"/>
  <c r="BR31" i="47"/>
  <c r="BQ31" i="47"/>
  <c r="BP31" i="47"/>
  <c r="BO31" i="47"/>
  <c r="BN31" i="47"/>
  <c r="BM31" i="47"/>
  <c r="BL31" i="47"/>
  <c r="BK31" i="47"/>
  <c r="BJ31" i="47"/>
  <c r="BI31" i="47"/>
  <c r="BH31" i="47"/>
  <c r="AZ31" i="47"/>
  <c r="AY31" i="47"/>
  <c r="AX31" i="47"/>
  <c r="CA30" i="47"/>
  <c r="BZ30" i="47"/>
  <c r="BY30" i="47"/>
  <c r="BX30" i="47"/>
  <c r="BW30" i="47"/>
  <c r="BV30" i="47"/>
  <c r="BU30" i="47"/>
  <c r="BT30" i="47"/>
  <c r="BS30" i="47"/>
  <c r="BR30" i="47"/>
  <c r="BQ30" i="47"/>
  <c r="BP30" i="47"/>
  <c r="BO30" i="47"/>
  <c r="BN30" i="47"/>
  <c r="BM30" i="47"/>
  <c r="BL30" i="47"/>
  <c r="BK30" i="47"/>
  <c r="BJ30" i="47"/>
  <c r="BI30" i="47"/>
  <c r="BH30" i="47"/>
  <c r="AZ30" i="47"/>
  <c r="AY30" i="47"/>
  <c r="AX30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AZ29" i="47"/>
  <c r="AY29" i="47"/>
  <c r="AX29" i="47"/>
  <c r="CA28" i="47"/>
  <c r="BZ28" i="47"/>
  <c r="BY28" i="47"/>
  <c r="BX28" i="47"/>
  <c r="BW28" i="47"/>
  <c r="BV28" i="47"/>
  <c r="BU28" i="47"/>
  <c r="BT28" i="47"/>
  <c r="BS28" i="47"/>
  <c r="BR28" i="47"/>
  <c r="BQ28" i="47"/>
  <c r="BP28" i="47"/>
  <c r="BO28" i="47"/>
  <c r="BN28" i="47"/>
  <c r="BM28" i="47"/>
  <c r="BL28" i="47"/>
  <c r="BK28" i="47"/>
  <c r="BJ28" i="47"/>
  <c r="BI28" i="47"/>
  <c r="BH28" i="47"/>
  <c r="AZ28" i="47"/>
  <c r="AY28" i="47"/>
  <c r="AX28" i="47"/>
  <c r="CA27" i="47"/>
  <c r="BZ27" i="47"/>
  <c r="BY27" i="47"/>
  <c r="BX27" i="47"/>
  <c r="BW27" i="47"/>
  <c r="BV27" i="47"/>
  <c r="BU27" i="47"/>
  <c r="BT27" i="47"/>
  <c r="BS27" i="47"/>
  <c r="BR27" i="47"/>
  <c r="BQ27" i="47"/>
  <c r="BP27" i="47"/>
  <c r="BO27" i="47"/>
  <c r="BN27" i="47"/>
  <c r="BM27" i="47"/>
  <c r="BL27" i="47"/>
  <c r="BK27" i="47"/>
  <c r="BJ27" i="47"/>
  <c r="BI27" i="47"/>
  <c r="BH27" i="47"/>
  <c r="AZ27" i="47"/>
  <c r="AY27" i="47"/>
  <c r="AX27" i="47"/>
  <c r="CA26" i="47"/>
  <c r="BZ26" i="47"/>
  <c r="BY26" i="47"/>
  <c r="BX26" i="47"/>
  <c r="BW26" i="47"/>
  <c r="BV26" i="47"/>
  <c r="BU26" i="47"/>
  <c r="BT26" i="47"/>
  <c r="BS26" i="47"/>
  <c r="BR26" i="47"/>
  <c r="BQ26" i="47"/>
  <c r="BP26" i="47"/>
  <c r="BO26" i="47"/>
  <c r="BN26" i="47"/>
  <c r="BM26" i="47"/>
  <c r="BL26" i="47"/>
  <c r="BK26" i="47"/>
  <c r="BJ26" i="47"/>
  <c r="BI26" i="47"/>
  <c r="BH26" i="47"/>
  <c r="AZ26" i="47"/>
  <c r="AY26" i="47"/>
  <c r="AX26" i="47"/>
  <c r="CA25" i="47"/>
  <c r="BZ25" i="47"/>
  <c r="BY25" i="47"/>
  <c r="BX25" i="47"/>
  <c r="BW25" i="47"/>
  <c r="BV25" i="47"/>
  <c r="BU25" i="47"/>
  <c r="BT25" i="47"/>
  <c r="BS25" i="47"/>
  <c r="BR25" i="47"/>
  <c r="BQ25" i="47"/>
  <c r="BP25" i="47"/>
  <c r="BO25" i="47"/>
  <c r="BN25" i="47"/>
  <c r="BM25" i="47"/>
  <c r="BL25" i="47"/>
  <c r="BK25" i="47"/>
  <c r="BJ25" i="47"/>
  <c r="BI25" i="47"/>
  <c r="BH25" i="47"/>
  <c r="AZ25" i="47"/>
  <c r="AY25" i="47"/>
  <c r="AX25" i="47"/>
  <c r="CA24" i="47"/>
  <c r="BZ24" i="47"/>
  <c r="BY24" i="47"/>
  <c r="BX24" i="47"/>
  <c r="BW24" i="47"/>
  <c r="BV24" i="47"/>
  <c r="BU24" i="47"/>
  <c r="BT24" i="47"/>
  <c r="BS24" i="47"/>
  <c r="BR24" i="47"/>
  <c r="BQ24" i="47"/>
  <c r="BP24" i="47"/>
  <c r="BO24" i="47"/>
  <c r="BN24" i="47"/>
  <c r="BM24" i="47"/>
  <c r="BL24" i="47"/>
  <c r="BK24" i="47"/>
  <c r="BJ24" i="47"/>
  <c r="BI24" i="47"/>
  <c r="BH24" i="47"/>
  <c r="AZ24" i="47"/>
  <c r="AY24" i="47"/>
  <c r="AX24" i="47"/>
  <c r="CA23" i="47"/>
  <c r="BZ23" i="47"/>
  <c r="BY23" i="47"/>
  <c r="BX23" i="47"/>
  <c r="BW23" i="47"/>
  <c r="BV23" i="47"/>
  <c r="BU23" i="47"/>
  <c r="BT23" i="47"/>
  <c r="BS23" i="47"/>
  <c r="BR23" i="47"/>
  <c r="BQ23" i="47"/>
  <c r="BP23" i="47"/>
  <c r="BO23" i="47"/>
  <c r="BN23" i="47"/>
  <c r="BM23" i="47"/>
  <c r="BL23" i="47"/>
  <c r="BK23" i="47"/>
  <c r="BJ23" i="47"/>
  <c r="BI23" i="47"/>
  <c r="BH23" i="47"/>
  <c r="AZ23" i="47"/>
  <c r="AY23" i="47"/>
  <c r="AX23" i="47"/>
  <c r="CA22" i="47"/>
  <c r="BZ22" i="47"/>
  <c r="BY22" i="47"/>
  <c r="BX22" i="47"/>
  <c r="BW22" i="47"/>
  <c r="BV22" i="47"/>
  <c r="BU22" i="47"/>
  <c r="BT22" i="47"/>
  <c r="BS22" i="47"/>
  <c r="BR22" i="47"/>
  <c r="BQ22" i="47"/>
  <c r="BP22" i="47"/>
  <c r="BO22" i="47"/>
  <c r="BN22" i="47"/>
  <c r="BM22" i="47"/>
  <c r="BL22" i="47"/>
  <c r="BK22" i="47"/>
  <c r="BJ22" i="47"/>
  <c r="BI22" i="47"/>
  <c r="BH22" i="47"/>
  <c r="AZ22" i="47"/>
  <c r="AY22" i="47"/>
  <c r="AX22" i="47"/>
  <c r="CA21" i="47"/>
  <c r="BZ21" i="47"/>
  <c r="BY21" i="47"/>
  <c r="BX21" i="47"/>
  <c r="BW21" i="47"/>
  <c r="BV21" i="47"/>
  <c r="BU21" i="47"/>
  <c r="BT21" i="47"/>
  <c r="BS21" i="47"/>
  <c r="BR21" i="47"/>
  <c r="BQ21" i="47"/>
  <c r="BP21" i="47"/>
  <c r="BO21" i="47"/>
  <c r="BN21" i="47"/>
  <c r="BM21" i="47"/>
  <c r="BL21" i="47"/>
  <c r="BK21" i="47"/>
  <c r="BJ21" i="47"/>
  <c r="BI21" i="47"/>
  <c r="BH21" i="47"/>
  <c r="AZ21" i="47"/>
  <c r="AY21" i="47"/>
  <c r="AX21" i="47"/>
  <c r="CA20" i="47"/>
  <c r="BZ20" i="47"/>
  <c r="BY20" i="47"/>
  <c r="BX20" i="47"/>
  <c r="BW20" i="47"/>
  <c r="BV20" i="47"/>
  <c r="BU20" i="47"/>
  <c r="BT20" i="47"/>
  <c r="BS20" i="47"/>
  <c r="BR20" i="47"/>
  <c r="BQ20" i="47"/>
  <c r="BP20" i="47"/>
  <c r="BO20" i="47"/>
  <c r="BN20" i="47"/>
  <c r="BM20" i="47"/>
  <c r="BL20" i="47"/>
  <c r="BK20" i="47"/>
  <c r="BJ20" i="47"/>
  <c r="BI20" i="47"/>
  <c r="BH20" i="47"/>
  <c r="AZ20" i="47"/>
  <c r="AY20" i="47"/>
  <c r="AX20" i="47"/>
  <c r="CA19" i="47"/>
  <c r="BZ19" i="47"/>
  <c r="BY19" i="47"/>
  <c r="BX19" i="47"/>
  <c r="BW19" i="47"/>
  <c r="BV19" i="47"/>
  <c r="BU19" i="47"/>
  <c r="BT19" i="47"/>
  <c r="BS19" i="47"/>
  <c r="BR19" i="47"/>
  <c r="BQ19" i="47"/>
  <c r="BP19" i="47"/>
  <c r="BO19" i="47"/>
  <c r="BN19" i="47"/>
  <c r="BM19" i="47"/>
  <c r="BL19" i="47"/>
  <c r="BK19" i="47"/>
  <c r="BJ19" i="47"/>
  <c r="BI19" i="47"/>
  <c r="BH19" i="47"/>
  <c r="AZ19" i="47"/>
  <c r="AY19" i="47"/>
  <c r="AX19" i="47"/>
  <c r="CA18" i="47"/>
  <c r="BZ18" i="47"/>
  <c r="BY18" i="47"/>
  <c r="BX18" i="47"/>
  <c r="BW18" i="47"/>
  <c r="BV18" i="47"/>
  <c r="BU18" i="47"/>
  <c r="BT18" i="47"/>
  <c r="BS18" i="47"/>
  <c r="BR18" i="47"/>
  <c r="BQ18" i="47"/>
  <c r="BP18" i="47"/>
  <c r="BO18" i="47"/>
  <c r="BN18" i="47"/>
  <c r="BM18" i="47"/>
  <c r="BL18" i="47"/>
  <c r="BK18" i="47"/>
  <c r="BJ18" i="47"/>
  <c r="BI18" i="47"/>
  <c r="BH18" i="47"/>
  <c r="AZ18" i="47"/>
  <c r="AY18" i="47"/>
  <c r="AX18" i="47"/>
  <c r="CA17" i="47"/>
  <c r="BZ17" i="47"/>
  <c r="BY17" i="47"/>
  <c r="BX17" i="47"/>
  <c r="BW17" i="47"/>
  <c r="BV17" i="47"/>
  <c r="BU17" i="47"/>
  <c r="BT17" i="47"/>
  <c r="BS17" i="47"/>
  <c r="BR17" i="47"/>
  <c r="BQ17" i="47"/>
  <c r="BP17" i="47"/>
  <c r="BO17" i="47"/>
  <c r="BN17" i="47"/>
  <c r="BM17" i="47"/>
  <c r="BL17" i="47"/>
  <c r="BK17" i="47"/>
  <c r="BJ17" i="47"/>
  <c r="BI17" i="47"/>
  <c r="BH17" i="47"/>
  <c r="AZ17" i="47"/>
  <c r="AY17" i="47"/>
  <c r="AX17" i="47"/>
  <c r="CA16" i="47"/>
  <c r="BZ16" i="47"/>
  <c r="BY16" i="47"/>
  <c r="BX16" i="47"/>
  <c r="BW16" i="47"/>
  <c r="BV16" i="47"/>
  <c r="BU16" i="47"/>
  <c r="BT16" i="47"/>
  <c r="BS16" i="47"/>
  <c r="BR16" i="47"/>
  <c r="BQ16" i="47"/>
  <c r="BP16" i="47"/>
  <c r="BO16" i="47"/>
  <c r="BN16" i="47"/>
  <c r="BM16" i="47"/>
  <c r="BL16" i="47"/>
  <c r="BK16" i="47"/>
  <c r="BJ16" i="47"/>
  <c r="BI16" i="47"/>
  <c r="BH16" i="47"/>
  <c r="AZ16" i="47"/>
  <c r="AY16" i="47"/>
  <c r="AX16" i="47"/>
  <c r="CA15" i="47"/>
  <c r="BZ15" i="47"/>
  <c r="BY15" i="47"/>
  <c r="BX15" i="47"/>
  <c r="BW15" i="47"/>
  <c r="BV15" i="47"/>
  <c r="BU15" i="47"/>
  <c r="BT15" i="47"/>
  <c r="BS15" i="47"/>
  <c r="BR15" i="47"/>
  <c r="BQ15" i="47"/>
  <c r="BP15" i="47"/>
  <c r="BO15" i="47"/>
  <c r="BN15" i="47"/>
  <c r="BM15" i="47"/>
  <c r="BL15" i="47"/>
  <c r="BK15" i="47"/>
  <c r="BJ15" i="47"/>
  <c r="BI15" i="47"/>
  <c r="BH15" i="47"/>
  <c r="AZ15" i="47"/>
  <c r="AY15" i="47"/>
  <c r="AX15" i="47"/>
  <c r="CA14" i="47"/>
  <c r="BZ14" i="47"/>
  <c r="BY14" i="47"/>
  <c r="BX14" i="47"/>
  <c r="BW14" i="47"/>
  <c r="BV14" i="47"/>
  <c r="BU14" i="47"/>
  <c r="BT14" i="47"/>
  <c r="BS14" i="47"/>
  <c r="BR14" i="47"/>
  <c r="BQ14" i="47"/>
  <c r="BP14" i="47"/>
  <c r="BO14" i="47"/>
  <c r="BN14" i="47"/>
  <c r="BM14" i="47"/>
  <c r="BL14" i="47"/>
  <c r="BK14" i="47"/>
  <c r="BJ14" i="47"/>
  <c r="BI14" i="47"/>
  <c r="BH14" i="47"/>
  <c r="AZ14" i="47"/>
  <c r="AY14" i="47"/>
  <c r="AX14" i="47"/>
  <c r="AW14" i="47"/>
  <c r="AV14" i="47"/>
  <c r="AU14" i="47"/>
  <c r="AT14" i="47"/>
  <c r="AS14" i="47"/>
  <c r="AR14" i="47"/>
  <c r="AQ14" i="47"/>
  <c r="AP14" i="47"/>
  <c r="AO14" i="47"/>
  <c r="AN14" i="47"/>
  <c r="AM14" i="47"/>
  <c r="AL14" i="47"/>
  <c r="AK14" i="47"/>
  <c r="AJ14" i="47"/>
  <c r="AI14" i="47"/>
  <c r="AH14" i="47"/>
  <c r="AG14" i="47"/>
  <c r="AF14" i="47"/>
  <c r="AE14" i="47"/>
  <c r="CG14" i="47" s="1"/>
  <c r="BG14" i="47" s="1"/>
  <c r="AA14" i="47"/>
  <c r="CF13" i="47"/>
  <c r="CC13" i="47"/>
  <c r="CA13" i="47"/>
  <c r="BZ13" i="47"/>
  <c r="BY13" i="47"/>
  <c r="BX13" i="47"/>
  <c r="BW13" i="47"/>
  <c r="BV13" i="47"/>
  <c r="BU13" i="47"/>
  <c r="BT13" i="47"/>
  <c r="BS13" i="47"/>
  <c r="BR13" i="47"/>
  <c r="BQ13" i="47"/>
  <c r="BP13" i="47"/>
  <c r="BO13" i="47"/>
  <c r="BN13" i="47"/>
  <c r="BM13" i="47"/>
  <c r="BL13" i="47"/>
  <c r="BK13" i="47"/>
  <c r="BJ13" i="47"/>
  <c r="BI13" i="47"/>
  <c r="BH13" i="47"/>
  <c r="BE13" i="47"/>
  <c r="BA13" i="47"/>
  <c r="AZ13" i="47"/>
  <c r="AY13" i="47"/>
  <c r="AX13" i="47"/>
  <c r="AW13" i="47"/>
  <c r="AV13" i="47"/>
  <c r="AU13" i="47"/>
  <c r="AT13" i="47"/>
  <c r="AS13" i="47"/>
  <c r="AR13" i="47"/>
  <c r="AQ13" i="47"/>
  <c r="AP13" i="47"/>
  <c r="AO13" i="47"/>
  <c r="AN13" i="47"/>
  <c r="AM13" i="47"/>
  <c r="AL13" i="47"/>
  <c r="AK13" i="47"/>
  <c r="AJ13" i="47"/>
  <c r="AI13" i="47"/>
  <c r="AH13" i="47"/>
  <c r="AG13" i="47"/>
  <c r="AF13" i="47"/>
  <c r="AE13" i="47"/>
  <c r="AA13" i="47" s="1"/>
  <c r="AC13" i="47"/>
  <c r="X13" i="47"/>
  <c r="CA12" i="47"/>
  <c r="BZ12" i="47"/>
  <c r="BY12" i="47"/>
  <c r="BX12" i="47"/>
  <c r="BW12" i="47"/>
  <c r="BV12" i="47"/>
  <c r="BU12" i="47"/>
  <c r="BT12" i="47"/>
  <c r="BS12" i="47"/>
  <c r="BR12" i="47"/>
  <c r="BQ12" i="47"/>
  <c r="BP12" i="47"/>
  <c r="BO12" i="47"/>
  <c r="BN12" i="47"/>
  <c r="BM12" i="47"/>
  <c r="BL12" i="47"/>
  <c r="BK12" i="47"/>
  <c r="BJ12" i="47"/>
  <c r="BI12" i="47"/>
  <c r="BH12" i="47"/>
  <c r="AZ12" i="47"/>
  <c r="AY12" i="47"/>
  <c r="AX12" i="47"/>
  <c r="AW12" i="47"/>
  <c r="AV12" i="47"/>
  <c r="AU12" i="47"/>
  <c r="AT12" i="47"/>
  <c r="AS12" i="47"/>
  <c r="AR12" i="47"/>
  <c r="AQ12" i="47"/>
  <c r="AP12" i="47"/>
  <c r="AO12" i="47"/>
  <c r="AN12" i="47"/>
  <c r="AM12" i="47"/>
  <c r="AL12" i="47"/>
  <c r="AK12" i="47"/>
  <c r="AJ12" i="47"/>
  <c r="AI12" i="47"/>
  <c r="AH12" i="47"/>
  <c r="AG12" i="47"/>
  <c r="AF12" i="47"/>
  <c r="AE12" i="47"/>
  <c r="BA12" i="47" s="1"/>
  <c r="CG11" i="47"/>
  <c r="BG11" i="47" s="1"/>
  <c r="CF11" i="47"/>
  <c r="CB11" i="47"/>
  <c r="CA11" i="47"/>
  <c r="BZ11" i="47"/>
  <c r="BY11" i="47"/>
  <c r="BX11" i="47"/>
  <c r="BW11" i="47"/>
  <c r="BV11" i="47"/>
  <c r="BU11" i="47"/>
  <c r="BT11" i="47"/>
  <c r="BS11" i="47"/>
  <c r="BR11" i="47"/>
  <c r="BQ11" i="47"/>
  <c r="BP11" i="47"/>
  <c r="BO11" i="47"/>
  <c r="BN11" i="47"/>
  <c r="BM11" i="47"/>
  <c r="BL11" i="47"/>
  <c r="BK11" i="47"/>
  <c r="BJ11" i="47"/>
  <c r="BI11" i="47"/>
  <c r="BH11" i="47"/>
  <c r="BB11" i="47"/>
  <c r="BA11" i="47"/>
  <c r="AZ11" i="47"/>
  <c r="AY11" i="47"/>
  <c r="AX11" i="47"/>
  <c r="AW11" i="47"/>
  <c r="AV11" i="47"/>
  <c r="AU11" i="47"/>
  <c r="AT11" i="47"/>
  <c r="AS11" i="47"/>
  <c r="AR11" i="47"/>
  <c r="AQ11" i="47"/>
  <c r="AP11" i="47"/>
  <c r="AO11" i="47"/>
  <c r="AN11" i="47"/>
  <c r="AM11" i="47"/>
  <c r="AL11" i="47"/>
  <c r="AK11" i="47"/>
  <c r="AJ11" i="47"/>
  <c r="AI11" i="47"/>
  <c r="AH11" i="47"/>
  <c r="AG11" i="47"/>
  <c r="AF11" i="47"/>
  <c r="AE11" i="47"/>
  <c r="BC11" i="47" s="1"/>
  <c r="AC11" i="47"/>
  <c r="AB11" i="47"/>
  <c r="AA11" i="47"/>
  <c r="Z11" i="47"/>
  <c r="Y11" i="47"/>
  <c r="CE10" i="47"/>
  <c r="CD10" i="47"/>
  <c r="CB10" i="47"/>
  <c r="CA10" i="47"/>
  <c r="BZ10" i="47"/>
  <c r="BY10" i="47"/>
  <c r="BX10" i="47"/>
  <c r="BW10" i="47"/>
  <c r="BV10" i="47"/>
  <c r="BU10" i="47"/>
  <c r="BT10" i="47"/>
  <c r="BS10" i="47"/>
  <c r="BR10" i="47"/>
  <c r="BQ10" i="47"/>
  <c r="BP10" i="47"/>
  <c r="BO10" i="47"/>
  <c r="BN10" i="47"/>
  <c r="BM10" i="47"/>
  <c r="BL10" i="47"/>
  <c r="BK10" i="47"/>
  <c r="BJ10" i="47"/>
  <c r="BI10" i="47"/>
  <c r="BH10" i="47"/>
  <c r="BD10" i="47"/>
  <c r="BB10" i="47"/>
  <c r="AZ10" i="47"/>
  <c r="AY10" i="47"/>
  <c r="AX10" i="47"/>
  <c r="AW10" i="47"/>
  <c r="AV10" i="47"/>
  <c r="AU10" i="47"/>
  <c r="AT10" i="47"/>
  <c r="AS10" i="47"/>
  <c r="AR10" i="47"/>
  <c r="AQ10" i="47"/>
  <c r="AP10" i="47"/>
  <c r="AO10" i="47"/>
  <c r="AN10" i="47"/>
  <c r="AM10" i="47"/>
  <c r="AL10" i="47"/>
  <c r="AK10" i="47"/>
  <c r="AJ10" i="47"/>
  <c r="AI10" i="47"/>
  <c r="AH10" i="47"/>
  <c r="AG10" i="47"/>
  <c r="AF10" i="47"/>
  <c r="AE10" i="47"/>
  <c r="CC10" i="47" s="1"/>
  <c r="AA10" i="47"/>
  <c r="Z10" i="47"/>
  <c r="Y10" i="47"/>
  <c r="X10" i="47"/>
  <c r="CA9" i="47"/>
  <c r="BZ9" i="47"/>
  <c r="BY9" i="47"/>
  <c r="BX9" i="47"/>
  <c r="BW9" i="47"/>
  <c r="BV9" i="47"/>
  <c r="BU9" i="47"/>
  <c r="BT9" i="47"/>
  <c r="BS9" i="47"/>
  <c r="BR9" i="47"/>
  <c r="BQ9" i="47"/>
  <c r="BP9" i="47"/>
  <c r="BO9" i="47"/>
  <c r="BN9" i="47"/>
  <c r="BM9" i="47"/>
  <c r="BL9" i="47"/>
  <c r="BK9" i="47"/>
  <c r="BJ9" i="47"/>
  <c r="BI9" i="47"/>
  <c r="BH9" i="47"/>
  <c r="AZ9" i="47"/>
  <c r="AY9" i="47"/>
  <c r="AX9" i="47"/>
  <c r="AW9" i="47"/>
  <c r="AV9" i="47"/>
  <c r="AU9" i="47"/>
  <c r="AT9" i="47"/>
  <c r="AS9" i="47"/>
  <c r="AR9" i="47"/>
  <c r="AQ9" i="47"/>
  <c r="AP9" i="47"/>
  <c r="AO9" i="47"/>
  <c r="AN9" i="47"/>
  <c r="AM9" i="47"/>
  <c r="AL9" i="47"/>
  <c r="AK9" i="47"/>
  <c r="AJ9" i="47"/>
  <c r="AI9" i="47"/>
  <c r="AH9" i="47"/>
  <c r="AG9" i="47"/>
  <c r="AF9" i="47"/>
  <c r="AE9" i="47"/>
  <c r="CA8" i="47"/>
  <c r="BZ8" i="47"/>
  <c r="BY8" i="47"/>
  <c r="BX8" i="47"/>
  <c r="BW8" i="47"/>
  <c r="BV8" i="47"/>
  <c r="BU8" i="47"/>
  <c r="BT8" i="47"/>
  <c r="BS8" i="47"/>
  <c r="BR8" i="47"/>
  <c r="BQ8" i="47"/>
  <c r="BP8" i="47"/>
  <c r="BO8" i="47"/>
  <c r="BN8" i="47"/>
  <c r="BM8" i="47"/>
  <c r="BL8" i="47"/>
  <c r="BK8" i="47"/>
  <c r="BJ8" i="47"/>
  <c r="BI8" i="47"/>
  <c r="BH8" i="47"/>
  <c r="AZ8" i="47"/>
  <c r="AY8" i="47"/>
  <c r="AX8" i="47"/>
  <c r="AW8" i="47"/>
  <c r="AV8" i="47"/>
  <c r="AU8" i="47"/>
  <c r="AT8" i="47"/>
  <c r="AS8" i="47"/>
  <c r="AR8" i="47"/>
  <c r="AQ8" i="47"/>
  <c r="AP8" i="47"/>
  <c r="AO8" i="47"/>
  <c r="AN8" i="47"/>
  <c r="AM8" i="47"/>
  <c r="AL8" i="47"/>
  <c r="AK8" i="47"/>
  <c r="AJ8" i="47"/>
  <c r="AI8" i="47"/>
  <c r="AH8" i="47"/>
  <c r="AG8" i="47"/>
  <c r="AF8" i="47"/>
  <c r="AE8" i="47"/>
  <c r="CG8" i="47" s="1"/>
  <c r="BG8" i="47" s="1"/>
  <c r="AC8" i="47"/>
  <c r="AA8" i="47"/>
  <c r="CA7" i="47"/>
  <c r="BZ7" i="47"/>
  <c r="BY7" i="47"/>
  <c r="BX7" i="47"/>
  <c r="BW7" i="47"/>
  <c r="BV7" i="47"/>
  <c r="BU7" i="47"/>
  <c r="BT7" i="47"/>
  <c r="BS7" i="47"/>
  <c r="BR7" i="47"/>
  <c r="AZ7" i="47"/>
  <c r="AY7" i="47"/>
  <c r="AX7" i="47"/>
  <c r="AW7" i="47"/>
  <c r="AV7" i="47"/>
  <c r="AU7" i="47"/>
  <c r="AT7" i="47"/>
  <c r="AS7" i="47"/>
  <c r="AR7" i="47"/>
  <c r="AQ7" i="47"/>
  <c r="AF7" i="47"/>
  <c r="AE7" i="47"/>
  <c r="BA7" i="47" s="1"/>
  <c r="CA6" i="47"/>
  <c r="BZ6" i="47"/>
  <c r="BY6" i="47"/>
  <c r="BX6" i="47"/>
  <c r="BW6" i="47"/>
  <c r="BV6" i="47"/>
  <c r="BU6" i="47"/>
  <c r="BT6" i="47"/>
  <c r="BS6" i="47"/>
  <c r="BR6" i="47"/>
  <c r="AZ6" i="47"/>
  <c r="AY6" i="47"/>
  <c r="AX6" i="47"/>
  <c r="AW6" i="47"/>
  <c r="AV6" i="47"/>
  <c r="AU6" i="47"/>
  <c r="AT6" i="47"/>
  <c r="AS6" i="47"/>
  <c r="AR6" i="47"/>
  <c r="AQ6" i="47"/>
  <c r="AF6" i="47"/>
  <c r="AE6" i="47"/>
  <c r="BA6" i="47" s="1"/>
  <c r="CA5" i="47"/>
  <c r="BZ5" i="47"/>
  <c r="BY5" i="47"/>
  <c r="BX5" i="47"/>
  <c r="BW5" i="47"/>
  <c r="BV5" i="47"/>
  <c r="BU5" i="47"/>
  <c r="BT5" i="47"/>
  <c r="BS5" i="47"/>
  <c r="BR5" i="47"/>
  <c r="AZ5" i="47"/>
  <c r="AY5" i="47"/>
  <c r="AX5" i="47"/>
  <c r="AW5" i="47"/>
  <c r="AV5" i="47"/>
  <c r="AU5" i="47"/>
  <c r="AT5" i="47"/>
  <c r="AS5" i="47"/>
  <c r="AR5" i="47"/>
  <c r="AQ5" i="47"/>
  <c r="AF5" i="47"/>
  <c r="AE5" i="47"/>
  <c r="AF4" i="47"/>
  <c r="AE3" i="47"/>
  <c r="AD11" i="47" s="1"/>
  <c r="AD3" i="47"/>
  <c r="AC3" i="47" s="1"/>
  <c r="CA38" i="46"/>
  <c r="BZ38" i="46"/>
  <c r="BY38" i="46"/>
  <c r="BX38" i="46"/>
  <c r="BW38" i="46"/>
  <c r="BV38" i="46"/>
  <c r="BU38" i="46"/>
  <c r="BT38" i="46"/>
  <c r="BS38" i="46"/>
  <c r="BR38" i="46"/>
  <c r="BQ38" i="46"/>
  <c r="BP38" i="46"/>
  <c r="BO38" i="46"/>
  <c r="BN38" i="46"/>
  <c r="BM38" i="46"/>
  <c r="BL38" i="46"/>
  <c r="BK38" i="46"/>
  <c r="BJ38" i="46"/>
  <c r="BI38" i="46"/>
  <c r="BH38" i="46"/>
  <c r="AZ38" i="46"/>
  <c r="AY38" i="46"/>
  <c r="AX38" i="46"/>
  <c r="CA37" i="46"/>
  <c r="BZ37" i="46"/>
  <c r="BY37" i="46"/>
  <c r="BX37" i="46"/>
  <c r="BW37" i="46"/>
  <c r="BV37" i="46"/>
  <c r="BU37" i="46"/>
  <c r="BT37" i="46"/>
  <c r="BS37" i="46"/>
  <c r="BR37" i="46"/>
  <c r="BQ37" i="46"/>
  <c r="BP37" i="46"/>
  <c r="BO37" i="46"/>
  <c r="BN37" i="46"/>
  <c r="BM37" i="46"/>
  <c r="BL37" i="46"/>
  <c r="BK37" i="46"/>
  <c r="BJ37" i="46"/>
  <c r="BI37" i="46"/>
  <c r="BH37" i="46"/>
  <c r="AZ37" i="46"/>
  <c r="AY37" i="46"/>
  <c r="AX37" i="46"/>
  <c r="CA36" i="46"/>
  <c r="BZ36" i="46"/>
  <c r="BY36" i="46"/>
  <c r="BX36" i="46"/>
  <c r="BW36" i="46"/>
  <c r="BV36" i="46"/>
  <c r="BU36" i="46"/>
  <c r="BT36" i="46"/>
  <c r="BS36" i="46"/>
  <c r="BR36" i="46"/>
  <c r="BQ36" i="46"/>
  <c r="BP36" i="46"/>
  <c r="BO36" i="46"/>
  <c r="BN36" i="46"/>
  <c r="BM36" i="46"/>
  <c r="BL36" i="46"/>
  <c r="BK36" i="46"/>
  <c r="BJ36" i="46"/>
  <c r="BI36" i="46"/>
  <c r="BH36" i="46"/>
  <c r="AZ36" i="46"/>
  <c r="AY36" i="46"/>
  <c r="AX36" i="46"/>
  <c r="CA35" i="46"/>
  <c r="BZ35" i="46"/>
  <c r="BY35" i="46"/>
  <c r="BX35" i="46"/>
  <c r="BW35" i="46"/>
  <c r="BV35" i="46"/>
  <c r="BU35" i="46"/>
  <c r="BT35" i="46"/>
  <c r="BS35" i="46"/>
  <c r="BR35" i="46"/>
  <c r="BQ35" i="46"/>
  <c r="BP35" i="46"/>
  <c r="BO35" i="46"/>
  <c r="BN35" i="46"/>
  <c r="BM35" i="46"/>
  <c r="BL35" i="46"/>
  <c r="BK35" i="46"/>
  <c r="BJ35" i="46"/>
  <c r="BI35" i="46"/>
  <c r="BH35" i="46"/>
  <c r="AZ35" i="46"/>
  <c r="AY35" i="46"/>
  <c r="AX35" i="46"/>
  <c r="CA34" i="46"/>
  <c r="BZ34" i="46"/>
  <c r="BY34" i="46"/>
  <c r="BX34" i="46"/>
  <c r="BW34" i="46"/>
  <c r="BV34" i="46"/>
  <c r="BU34" i="46"/>
  <c r="BT34" i="46"/>
  <c r="BS34" i="46"/>
  <c r="BR34" i="46"/>
  <c r="BQ34" i="46"/>
  <c r="BP34" i="46"/>
  <c r="BO34" i="46"/>
  <c r="BN34" i="46"/>
  <c r="BM34" i="46"/>
  <c r="BL34" i="46"/>
  <c r="BK34" i="46"/>
  <c r="BJ34" i="46"/>
  <c r="BI34" i="46"/>
  <c r="BH34" i="46"/>
  <c r="AZ34" i="46"/>
  <c r="AY34" i="46"/>
  <c r="AX34" i="46"/>
  <c r="CA33" i="46"/>
  <c r="BZ33" i="46"/>
  <c r="BY33" i="46"/>
  <c r="BX33" i="46"/>
  <c r="BW33" i="46"/>
  <c r="BV33" i="46"/>
  <c r="BU33" i="46"/>
  <c r="BT33" i="46"/>
  <c r="BS33" i="46"/>
  <c r="BR33" i="46"/>
  <c r="BQ33" i="46"/>
  <c r="BP33" i="46"/>
  <c r="BO33" i="46"/>
  <c r="BN33" i="46"/>
  <c r="BM33" i="46"/>
  <c r="BL33" i="46"/>
  <c r="BK33" i="46"/>
  <c r="BJ33" i="46"/>
  <c r="BI33" i="46"/>
  <c r="BH33" i="46"/>
  <c r="AZ33" i="46"/>
  <c r="AY33" i="46"/>
  <c r="AX33" i="46"/>
  <c r="CA32" i="46"/>
  <c r="BZ32" i="46"/>
  <c r="BY32" i="46"/>
  <c r="BX32" i="46"/>
  <c r="BW32" i="46"/>
  <c r="BV32" i="46"/>
  <c r="BU32" i="46"/>
  <c r="BT32" i="46"/>
  <c r="BS32" i="46"/>
  <c r="BR32" i="46"/>
  <c r="BQ32" i="46"/>
  <c r="BP32" i="46"/>
  <c r="BO32" i="46"/>
  <c r="BN32" i="46"/>
  <c r="BM32" i="46"/>
  <c r="BL32" i="46"/>
  <c r="BK32" i="46"/>
  <c r="BJ32" i="46"/>
  <c r="BI32" i="46"/>
  <c r="BH32" i="46"/>
  <c r="AZ32" i="46"/>
  <c r="AY32" i="46"/>
  <c r="AX32" i="46"/>
  <c r="CA31" i="46"/>
  <c r="BZ31" i="46"/>
  <c r="BY31" i="46"/>
  <c r="BX31" i="46"/>
  <c r="BW31" i="46"/>
  <c r="BV31" i="46"/>
  <c r="BU31" i="46"/>
  <c r="BT31" i="46"/>
  <c r="BS31" i="46"/>
  <c r="BR31" i="46"/>
  <c r="BQ31" i="46"/>
  <c r="BP31" i="46"/>
  <c r="BO31" i="46"/>
  <c r="BN31" i="46"/>
  <c r="BM31" i="46"/>
  <c r="BL31" i="46"/>
  <c r="BK31" i="46"/>
  <c r="BJ31" i="46"/>
  <c r="BI31" i="46"/>
  <c r="BH31" i="46"/>
  <c r="AZ31" i="46"/>
  <c r="AY31" i="46"/>
  <c r="AX31" i="46"/>
  <c r="CA30" i="46"/>
  <c r="BZ30" i="46"/>
  <c r="BY30" i="46"/>
  <c r="BX30" i="46"/>
  <c r="BW30" i="46"/>
  <c r="BV30" i="46"/>
  <c r="BU30" i="46"/>
  <c r="BT30" i="46"/>
  <c r="BS30" i="46"/>
  <c r="BR30" i="46"/>
  <c r="BQ30" i="46"/>
  <c r="BP30" i="46"/>
  <c r="BO30" i="46"/>
  <c r="BN30" i="46"/>
  <c r="BM30" i="46"/>
  <c r="BL30" i="46"/>
  <c r="BK30" i="46"/>
  <c r="BJ30" i="46"/>
  <c r="BI30" i="46"/>
  <c r="BH30" i="46"/>
  <c r="AZ30" i="46"/>
  <c r="AY30" i="46"/>
  <c r="AX30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AZ29" i="46"/>
  <c r="AY29" i="46"/>
  <c r="AX29" i="46"/>
  <c r="CA28" i="46"/>
  <c r="BZ28" i="46"/>
  <c r="BY28" i="46"/>
  <c r="BX28" i="46"/>
  <c r="BW28" i="46"/>
  <c r="BV28" i="46"/>
  <c r="BU28" i="46"/>
  <c r="BT28" i="46"/>
  <c r="BS28" i="46"/>
  <c r="BR28" i="46"/>
  <c r="BQ28" i="46"/>
  <c r="BP28" i="46"/>
  <c r="BO28" i="46"/>
  <c r="BN28" i="46"/>
  <c r="BM28" i="46"/>
  <c r="BL28" i="46"/>
  <c r="BK28" i="46"/>
  <c r="BJ28" i="46"/>
  <c r="BI28" i="46"/>
  <c r="BH28" i="46"/>
  <c r="AZ28" i="46"/>
  <c r="AY28" i="46"/>
  <c r="AX28" i="46"/>
  <c r="CA27" i="46"/>
  <c r="BZ27" i="46"/>
  <c r="BY27" i="46"/>
  <c r="BX27" i="46"/>
  <c r="BW27" i="46"/>
  <c r="BV27" i="46"/>
  <c r="BU27" i="46"/>
  <c r="BT27" i="46"/>
  <c r="BS27" i="46"/>
  <c r="BR27" i="46"/>
  <c r="BQ27" i="46"/>
  <c r="BP27" i="46"/>
  <c r="BO27" i="46"/>
  <c r="BN27" i="46"/>
  <c r="BM27" i="46"/>
  <c r="BL27" i="46"/>
  <c r="BK27" i="46"/>
  <c r="BJ27" i="46"/>
  <c r="BI27" i="46"/>
  <c r="BH27" i="46"/>
  <c r="AZ27" i="46"/>
  <c r="AY27" i="46"/>
  <c r="AX27" i="46"/>
  <c r="CA26" i="46"/>
  <c r="BZ26" i="46"/>
  <c r="BY26" i="46"/>
  <c r="BX26" i="46"/>
  <c r="BW26" i="46"/>
  <c r="BV26" i="46"/>
  <c r="BU26" i="46"/>
  <c r="BT26" i="46"/>
  <c r="BS26" i="46"/>
  <c r="BR26" i="46"/>
  <c r="BQ26" i="46"/>
  <c r="BP26" i="46"/>
  <c r="BO26" i="46"/>
  <c r="BN26" i="46"/>
  <c r="BM26" i="46"/>
  <c r="BL26" i="46"/>
  <c r="BK26" i="46"/>
  <c r="BJ26" i="46"/>
  <c r="BI26" i="46"/>
  <c r="BH26" i="46"/>
  <c r="AZ26" i="46"/>
  <c r="AY26" i="46"/>
  <c r="AX26" i="46"/>
  <c r="CA25" i="46"/>
  <c r="BZ25" i="46"/>
  <c r="BY25" i="46"/>
  <c r="BX25" i="46"/>
  <c r="BW25" i="46"/>
  <c r="BV25" i="46"/>
  <c r="BU25" i="46"/>
  <c r="BT25" i="46"/>
  <c r="BS25" i="46"/>
  <c r="BR25" i="46"/>
  <c r="BQ25" i="46"/>
  <c r="BP25" i="46"/>
  <c r="BO25" i="46"/>
  <c r="BN25" i="46"/>
  <c r="BM25" i="46"/>
  <c r="BL25" i="46"/>
  <c r="BK25" i="46"/>
  <c r="BJ25" i="46"/>
  <c r="BI25" i="46"/>
  <c r="BH25" i="46"/>
  <c r="AZ25" i="46"/>
  <c r="AY25" i="46"/>
  <c r="AX25" i="46"/>
  <c r="CA24" i="46"/>
  <c r="BZ24" i="46"/>
  <c r="BY24" i="46"/>
  <c r="BX24" i="46"/>
  <c r="BW24" i="46"/>
  <c r="BV24" i="46"/>
  <c r="BU24" i="46"/>
  <c r="BT24" i="46"/>
  <c r="BS24" i="46"/>
  <c r="BR24" i="46"/>
  <c r="BQ24" i="46"/>
  <c r="BP24" i="46"/>
  <c r="BO24" i="46"/>
  <c r="BN24" i="46"/>
  <c r="BM24" i="46"/>
  <c r="BL24" i="46"/>
  <c r="BK24" i="46"/>
  <c r="BJ24" i="46"/>
  <c r="BI24" i="46"/>
  <c r="BH24" i="46"/>
  <c r="AZ24" i="46"/>
  <c r="AY24" i="46"/>
  <c r="AX24" i="46"/>
  <c r="CA23" i="46"/>
  <c r="BZ23" i="46"/>
  <c r="BY23" i="46"/>
  <c r="BX23" i="46"/>
  <c r="BW23" i="46"/>
  <c r="BV23" i="46"/>
  <c r="BU23" i="46"/>
  <c r="BT23" i="46"/>
  <c r="BS23" i="46"/>
  <c r="BR23" i="46"/>
  <c r="BQ23" i="46"/>
  <c r="BP23" i="46"/>
  <c r="BO23" i="46"/>
  <c r="BN23" i="46"/>
  <c r="BM23" i="46"/>
  <c r="BL23" i="46"/>
  <c r="BK23" i="46"/>
  <c r="BJ23" i="46"/>
  <c r="BI23" i="46"/>
  <c r="BH23" i="46"/>
  <c r="AZ23" i="46"/>
  <c r="AY23" i="46"/>
  <c r="AX23" i="46"/>
  <c r="CA22" i="46"/>
  <c r="BZ22" i="46"/>
  <c r="BY22" i="46"/>
  <c r="BX22" i="46"/>
  <c r="BW22" i="46"/>
  <c r="BV22" i="46"/>
  <c r="BU22" i="46"/>
  <c r="BT22" i="46"/>
  <c r="BS22" i="46"/>
  <c r="BR22" i="46"/>
  <c r="BQ22" i="46"/>
  <c r="BP22" i="46"/>
  <c r="BO22" i="46"/>
  <c r="BN22" i="46"/>
  <c r="BM22" i="46"/>
  <c r="BL22" i="46"/>
  <c r="BK22" i="46"/>
  <c r="BJ22" i="46"/>
  <c r="BI22" i="46"/>
  <c r="BH22" i="46"/>
  <c r="AZ22" i="46"/>
  <c r="AY22" i="46"/>
  <c r="AX22" i="46"/>
  <c r="CA21" i="46"/>
  <c r="BZ21" i="46"/>
  <c r="BY21" i="46"/>
  <c r="BX21" i="46"/>
  <c r="BW21" i="46"/>
  <c r="BV21" i="46"/>
  <c r="BU21" i="46"/>
  <c r="BT21" i="46"/>
  <c r="BS21" i="46"/>
  <c r="BR21" i="46"/>
  <c r="BQ21" i="46"/>
  <c r="BP21" i="46"/>
  <c r="BO21" i="46"/>
  <c r="BN21" i="46"/>
  <c r="BM21" i="46"/>
  <c r="BL21" i="46"/>
  <c r="BK21" i="46"/>
  <c r="BJ21" i="46"/>
  <c r="BI21" i="46"/>
  <c r="BH21" i="46"/>
  <c r="AZ21" i="46"/>
  <c r="AY21" i="46"/>
  <c r="AX21" i="46"/>
  <c r="CA20" i="46"/>
  <c r="BZ20" i="46"/>
  <c r="BY20" i="46"/>
  <c r="BX20" i="46"/>
  <c r="BW20" i="46"/>
  <c r="BV20" i="46"/>
  <c r="BU20" i="46"/>
  <c r="BT20" i="46"/>
  <c r="BS20" i="46"/>
  <c r="BR20" i="46"/>
  <c r="BQ20" i="46"/>
  <c r="BP20" i="46"/>
  <c r="BO20" i="46"/>
  <c r="BN20" i="46"/>
  <c r="BM20" i="46"/>
  <c r="BL20" i="46"/>
  <c r="BK20" i="46"/>
  <c r="BJ20" i="46"/>
  <c r="BI20" i="46"/>
  <c r="BH20" i="46"/>
  <c r="AZ20" i="46"/>
  <c r="AY20" i="46"/>
  <c r="AX20" i="46"/>
  <c r="CA19" i="46"/>
  <c r="BZ19" i="46"/>
  <c r="BY19" i="46"/>
  <c r="BX19" i="46"/>
  <c r="BW19" i="46"/>
  <c r="BV19" i="46"/>
  <c r="BU19" i="46"/>
  <c r="BT19" i="46"/>
  <c r="BS19" i="46"/>
  <c r="BR19" i="46"/>
  <c r="BQ19" i="46"/>
  <c r="BP19" i="46"/>
  <c r="BO19" i="46"/>
  <c r="BN19" i="46"/>
  <c r="BM19" i="46"/>
  <c r="BL19" i="46"/>
  <c r="BK19" i="46"/>
  <c r="BJ19" i="46"/>
  <c r="BI19" i="46"/>
  <c r="BH19" i="46"/>
  <c r="AZ19" i="46"/>
  <c r="AY19" i="46"/>
  <c r="AX19" i="46"/>
  <c r="CA18" i="46"/>
  <c r="BZ18" i="46"/>
  <c r="BY18" i="46"/>
  <c r="BX18" i="46"/>
  <c r="BW18" i="46"/>
  <c r="BV18" i="46"/>
  <c r="BU18" i="46"/>
  <c r="BT18" i="46"/>
  <c r="BS18" i="46"/>
  <c r="BR18" i="46"/>
  <c r="BQ18" i="46"/>
  <c r="BP18" i="46"/>
  <c r="BO18" i="46"/>
  <c r="BN18" i="46"/>
  <c r="BM18" i="46"/>
  <c r="BL18" i="46"/>
  <c r="BK18" i="46"/>
  <c r="BJ18" i="46"/>
  <c r="BI18" i="46"/>
  <c r="BH18" i="46"/>
  <c r="AZ18" i="46"/>
  <c r="AY18" i="46"/>
  <c r="AX18" i="46"/>
  <c r="CA17" i="46"/>
  <c r="BZ17" i="46"/>
  <c r="BY17" i="46"/>
  <c r="BX17" i="46"/>
  <c r="BW17" i="46"/>
  <c r="BV17" i="46"/>
  <c r="BU17" i="46"/>
  <c r="BT17" i="46"/>
  <c r="BS17" i="46"/>
  <c r="BR17" i="46"/>
  <c r="BQ17" i="46"/>
  <c r="BP17" i="46"/>
  <c r="BO17" i="46"/>
  <c r="BN17" i="46"/>
  <c r="BM17" i="46"/>
  <c r="BL17" i="46"/>
  <c r="BK17" i="46"/>
  <c r="BJ17" i="46"/>
  <c r="BI17" i="46"/>
  <c r="BH17" i="46"/>
  <c r="AZ17" i="46"/>
  <c r="AY17" i="46"/>
  <c r="AX17" i="46"/>
  <c r="CA16" i="46"/>
  <c r="BZ16" i="46"/>
  <c r="BY16" i="46"/>
  <c r="BX16" i="46"/>
  <c r="BW16" i="46"/>
  <c r="BV16" i="46"/>
  <c r="BU16" i="46"/>
  <c r="BT16" i="46"/>
  <c r="BS16" i="46"/>
  <c r="BR16" i="46"/>
  <c r="BQ16" i="46"/>
  <c r="BP16" i="46"/>
  <c r="BO16" i="46"/>
  <c r="BN16" i="46"/>
  <c r="BM16" i="46"/>
  <c r="BL16" i="46"/>
  <c r="BK16" i="46"/>
  <c r="BJ16" i="46"/>
  <c r="BI16" i="46"/>
  <c r="BH16" i="46"/>
  <c r="AZ16" i="46"/>
  <c r="AY16" i="46"/>
  <c r="AX16" i="46"/>
  <c r="CA15" i="46"/>
  <c r="BZ15" i="46"/>
  <c r="BY15" i="46"/>
  <c r="BX15" i="46"/>
  <c r="BW15" i="46"/>
  <c r="BV15" i="46"/>
  <c r="BU15" i="46"/>
  <c r="BT15" i="46"/>
  <c r="BS15" i="46"/>
  <c r="BR15" i="46"/>
  <c r="BQ15" i="46"/>
  <c r="BP15" i="46"/>
  <c r="BO15" i="46"/>
  <c r="BN15" i="46"/>
  <c r="BM15" i="46"/>
  <c r="BL15" i="46"/>
  <c r="BK15" i="46"/>
  <c r="BJ15" i="46"/>
  <c r="BI15" i="46"/>
  <c r="BH15" i="46"/>
  <c r="AZ15" i="46"/>
  <c r="AY15" i="46"/>
  <c r="AX15" i="46"/>
  <c r="CB14" i="46"/>
  <c r="CA14" i="46"/>
  <c r="BZ14" i="46"/>
  <c r="BY14" i="46"/>
  <c r="BX14" i="46"/>
  <c r="BW14" i="46"/>
  <c r="BV14" i="46"/>
  <c r="BU14" i="46"/>
  <c r="BT14" i="46"/>
  <c r="BS14" i="46"/>
  <c r="BR14" i="46"/>
  <c r="BQ14" i="46"/>
  <c r="BP14" i="46"/>
  <c r="BO14" i="46"/>
  <c r="BN14" i="46"/>
  <c r="BM14" i="46"/>
  <c r="BL14" i="46"/>
  <c r="BK14" i="46"/>
  <c r="BJ14" i="46"/>
  <c r="BI14" i="46"/>
  <c r="BH14" i="46"/>
  <c r="BE14" i="46"/>
  <c r="BB14" i="46"/>
  <c r="BA14" i="46"/>
  <c r="AZ14" i="46"/>
  <c r="AY14" i="46"/>
  <c r="AX14" i="46"/>
  <c r="AW14" i="46"/>
  <c r="AV14" i="46"/>
  <c r="AU14" i="46"/>
  <c r="AT14" i="46"/>
  <c r="AS14" i="46"/>
  <c r="AR14" i="46"/>
  <c r="AQ14" i="46"/>
  <c r="AP14" i="46"/>
  <c r="AO14" i="46"/>
  <c r="AN14" i="46"/>
  <c r="AM14" i="46"/>
  <c r="AL14" i="46"/>
  <c r="AK14" i="46"/>
  <c r="AJ14" i="46"/>
  <c r="AI14" i="46"/>
  <c r="AH14" i="46"/>
  <c r="AG14" i="46"/>
  <c r="AF14" i="46"/>
  <c r="AE14" i="46"/>
  <c r="CG14" i="46" s="1"/>
  <c r="BG14" i="46" s="1"/>
  <c r="AC14" i="46"/>
  <c r="AB14" i="46"/>
  <c r="AA14" i="46"/>
  <c r="CA13" i="46"/>
  <c r="BZ13" i="46"/>
  <c r="BY13" i="46"/>
  <c r="BX13" i="46"/>
  <c r="BW13" i="46"/>
  <c r="BV13" i="46"/>
  <c r="BU13" i="46"/>
  <c r="BT13" i="46"/>
  <c r="BS13" i="46"/>
  <c r="BR13" i="46"/>
  <c r="BQ13" i="46"/>
  <c r="BP13" i="46"/>
  <c r="BO13" i="46"/>
  <c r="BN13" i="46"/>
  <c r="BM13" i="46"/>
  <c r="BL13" i="46"/>
  <c r="BK13" i="46"/>
  <c r="BJ13" i="46"/>
  <c r="BI13" i="46"/>
  <c r="BH13" i="46"/>
  <c r="BA13" i="46"/>
  <c r="AZ13" i="46"/>
  <c r="AY13" i="46"/>
  <c r="AX13" i="46"/>
  <c r="AW13" i="46"/>
  <c r="AV13" i="46"/>
  <c r="AU13" i="46"/>
  <c r="AT13" i="46"/>
  <c r="AS13" i="46"/>
  <c r="AR13" i="46"/>
  <c r="AQ13" i="46"/>
  <c r="AP13" i="46"/>
  <c r="AO13" i="46"/>
  <c r="AN13" i="46"/>
  <c r="AM13" i="46"/>
  <c r="AL13" i="46"/>
  <c r="AK13" i="46"/>
  <c r="AJ13" i="46"/>
  <c r="AI13" i="46"/>
  <c r="AH13" i="46"/>
  <c r="AG13" i="46"/>
  <c r="AF13" i="46"/>
  <c r="AE13" i="46"/>
  <c r="AA13" i="46" s="1"/>
  <c r="AC13" i="46"/>
  <c r="CA12" i="46"/>
  <c r="BZ12" i="46"/>
  <c r="BY12" i="46"/>
  <c r="BX12" i="46"/>
  <c r="BW12" i="46"/>
  <c r="BV12" i="46"/>
  <c r="BU12" i="46"/>
  <c r="BT12" i="46"/>
  <c r="BS12" i="46"/>
  <c r="BR12" i="46"/>
  <c r="BQ12" i="46"/>
  <c r="BP12" i="46"/>
  <c r="BO12" i="46"/>
  <c r="BN12" i="46"/>
  <c r="BM12" i="46"/>
  <c r="BL12" i="46"/>
  <c r="BK12" i="46"/>
  <c r="BJ12" i="46"/>
  <c r="BI12" i="46"/>
  <c r="BH12" i="46"/>
  <c r="AZ12" i="46"/>
  <c r="AY12" i="46"/>
  <c r="AX12" i="46"/>
  <c r="AW12" i="46"/>
  <c r="AV12" i="46"/>
  <c r="AU12" i="46"/>
  <c r="AT12" i="46"/>
  <c r="AS12" i="46"/>
  <c r="AR12" i="46"/>
  <c r="AQ12" i="46"/>
  <c r="AP12" i="46"/>
  <c r="AO12" i="46"/>
  <c r="AN12" i="46"/>
  <c r="AM12" i="46"/>
  <c r="AL12" i="46"/>
  <c r="AK12" i="46"/>
  <c r="AJ12" i="46"/>
  <c r="AI12" i="46"/>
  <c r="AH12" i="46"/>
  <c r="AG12" i="46"/>
  <c r="AF12" i="46"/>
  <c r="AE12" i="46"/>
  <c r="BA12" i="46" s="1"/>
  <c r="CC11" i="46"/>
  <c r="CB11" i="46"/>
  <c r="CA11" i="46"/>
  <c r="BZ11" i="46"/>
  <c r="BY11" i="46"/>
  <c r="BX11" i="46"/>
  <c r="BW11" i="46"/>
  <c r="BV11" i="46"/>
  <c r="BU11" i="46"/>
  <c r="BT11" i="46"/>
  <c r="BS11" i="46"/>
  <c r="BR11" i="46"/>
  <c r="BQ11" i="46"/>
  <c r="BP11" i="46"/>
  <c r="BO11" i="46"/>
  <c r="BN11" i="46"/>
  <c r="BM11" i="46"/>
  <c r="BL11" i="46"/>
  <c r="BK11" i="46"/>
  <c r="BJ11" i="46"/>
  <c r="BI11" i="46"/>
  <c r="BH11" i="46"/>
  <c r="BD11" i="46"/>
  <c r="BA11" i="46"/>
  <c r="AZ11" i="46"/>
  <c r="AY11" i="46"/>
  <c r="AX11" i="46"/>
  <c r="AW11" i="46"/>
  <c r="AV11" i="46"/>
  <c r="AU11" i="46"/>
  <c r="AT11" i="46"/>
  <c r="AS11" i="46"/>
  <c r="AR11" i="46"/>
  <c r="AQ11" i="46"/>
  <c r="AP11" i="46"/>
  <c r="AO11" i="46"/>
  <c r="AN11" i="46"/>
  <c r="AM11" i="46"/>
  <c r="AL11" i="46"/>
  <c r="AK11" i="46"/>
  <c r="AJ11" i="46"/>
  <c r="AI11" i="46"/>
  <c r="AH11" i="46"/>
  <c r="AG11" i="46"/>
  <c r="AF11" i="46"/>
  <c r="AE11" i="46"/>
  <c r="BC11" i="46" s="1"/>
  <c r="AC11" i="46"/>
  <c r="AB11" i="46"/>
  <c r="AA11" i="46"/>
  <c r="CA10" i="46"/>
  <c r="BZ10" i="46"/>
  <c r="BY10" i="46"/>
  <c r="BX10" i="46"/>
  <c r="BW10" i="46"/>
  <c r="BV10" i="46"/>
  <c r="BU10" i="46"/>
  <c r="BT10" i="46"/>
  <c r="BS10" i="46"/>
  <c r="BR10" i="46"/>
  <c r="BQ10" i="46"/>
  <c r="BP10" i="46"/>
  <c r="BO10" i="46"/>
  <c r="BN10" i="46"/>
  <c r="BM10" i="46"/>
  <c r="BL10" i="46"/>
  <c r="BK10" i="46"/>
  <c r="BJ10" i="46"/>
  <c r="BI10" i="46"/>
  <c r="BH10" i="46"/>
  <c r="AZ10" i="46"/>
  <c r="AY10" i="46"/>
  <c r="AX10" i="46"/>
  <c r="AW10" i="46"/>
  <c r="AV10" i="46"/>
  <c r="AU10" i="46"/>
  <c r="AT10" i="46"/>
  <c r="AS10" i="46"/>
  <c r="AR10" i="46"/>
  <c r="AQ10" i="46"/>
  <c r="AP10" i="46"/>
  <c r="AO10" i="46"/>
  <c r="AN10" i="46"/>
  <c r="AM10" i="46"/>
  <c r="AL10" i="46"/>
  <c r="AK10" i="46"/>
  <c r="AJ10" i="46"/>
  <c r="AI10" i="46"/>
  <c r="AH10" i="46"/>
  <c r="AG10" i="46"/>
  <c r="AF10" i="46"/>
  <c r="AE10" i="46"/>
  <c r="CA9" i="46"/>
  <c r="BZ9" i="46"/>
  <c r="BY9" i="46"/>
  <c r="BX9" i="46"/>
  <c r="BW9" i="46"/>
  <c r="BV9" i="46"/>
  <c r="BU9" i="46"/>
  <c r="BT9" i="46"/>
  <c r="BS9" i="46"/>
  <c r="BR9" i="46"/>
  <c r="BQ9" i="46"/>
  <c r="BP9" i="46"/>
  <c r="BO9" i="46"/>
  <c r="BN9" i="46"/>
  <c r="BM9" i="46"/>
  <c r="BL9" i="46"/>
  <c r="BK9" i="46"/>
  <c r="BJ9" i="46"/>
  <c r="BI9" i="46"/>
  <c r="BH9" i="46"/>
  <c r="BE9" i="46"/>
  <c r="BB9" i="46"/>
  <c r="AZ9" i="46"/>
  <c r="AY9" i="46"/>
  <c r="AX9" i="46"/>
  <c r="AW9" i="46"/>
  <c r="AV9" i="46"/>
  <c r="AU9" i="46"/>
  <c r="AT9" i="46"/>
  <c r="AS9" i="46"/>
  <c r="AR9" i="46"/>
  <c r="AQ9" i="46"/>
  <c r="AP9" i="46"/>
  <c r="AO9" i="46"/>
  <c r="AN9" i="46"/>
  <c r="AM9" i="46"/>
  <c r="AL9" i="46"/>
  <c r="AK9" i="46"/>
  <c r="AJ9" i="46"/>
  <c r="AI9" i="46"/>
  <c r="AH9" i="46"/>
  <c r="AG9" i="46"/>
  <c r="AF9" i="46"/>
  <c r="AE9" i="46"/>
  <c r="CE9" i="46" s="1"/>
  <c r="AD9" i="46"/>
  <c r="AA9" i="46"/>
  <c r="CA8" i="46"/>
  <c r="BZ8" i="46"/>
  <c r="BY8" i="46"/>
  <c r="BX8" i="46"/>
  <c r="BW8" i="46"/>
  <c r="BV8" i="46"/>
  <c r="BU8" i="46"/>
  <c r="BT8" i="46"/>
  <c r="BS8" i="46"/>
  <c r="BR8" i="46"/>
  <c r="BQ8" i="46"/>
  <c r="BP8" i="46"/>
  <c r="BO8" i="46"/>
  <c r="BN8" i="46"/>
  <c r="BM8" i="46"/>
  <c r="BL8" i="46"/>
  <c r="BK8" i="46"/>
  <c r="BJ8" i="46"/>
  <c r="BI8" i="46"/>
  <c r="BH8" i="46"/>
  <c r="AZ8" i="46"/>
  <c r="AY8" i="46"/>
  <c r="AX8" i="46"/>
  <c r="AW8" i="46"/>
  <c r="AV8" i="46"/>
  <c r="AU8" i="46"/>
  <c r="AT8" i="46"/>
  <c r="AS8" i="46"/>
  <c r="AR8" i="46"/>
  <c r="AQ8" i="46"/>
  <c r="AP8" i="46"/>
  <c r="AO8" i="46"/>
  <c r="AN8" i="46"/>
  <c r="AM8" i="46"/>
  <c r="AL8" i="46"/>
  <c r="AK8" i="46"/>
  <c r="AJ8" i="46"/>
  <c r="AI8" i="46"/>
  <c r="AH8" i="46"/>
  <c r="AG8" i="46"/>
  <c r="AF8" i="46"/>
  <c r="AE8" i="46"/>
  <c r="CG8" i="46" s="1"/>
  <c r="BG8" i="46" s="1"/>
  <c r="AD8" i="46"/>
  <c r="AA8" i="46"/>
  <c r="Z8" i="46"/>
  <c r="CA7" i="46"/>
  <c r="BZ7" i="46"/>
  <c r="BY7" i="46"/>
  <c r="BX7" i="46"/>
  <c r="BW7" i="46"/>
  <c r="BV7" i="46"/>
  <c r="BU7" i="46"/>
  <c r="BT7" i="46"/>
  <c r="BS7" i="46"/>
  <c r="BR7" i="46"/>
  <c r="AZ7" i="46"/>
  <c r="AY7" i="46"/>
  <c r="AX7" i="46"/>
  <c r="AW7" i="46"/>
  <c r="AV7" i="46"/>
  <c r="AU7" i="46"/>
  <c r="AT7" i="46"/>
  <c r="AS7" i="46"/>
  <c r="AR7" i="46"/>
  <c r="AQ7" i="46"/>
  <c r="AF7" i="46"/>
  <c r="AE7" i="46"/>
  <c r="BA7" i="46" s="1"/>
  <c r="AD7" i="46"/>
  <c r="CA6" i="46"/>
  <c r="BZ6" i="46"/>
  <c r="BY6" i="46"/>
  <c r="BX6" i="46"/>
  <c r="BW6" i="46"/>
  <c r="BV6" i="46"/>
  <c r="BU6" i="46"/>
  <c r="BT6" i="46"/>
  <c r="BS6" i="46"/>
  <c r="BR6" i="46"/>
  <c r="BO6" i="46"/>
  <c r="AZ6" i="46"/>
  <c r="AY6" i="46"/>
  <c r="AX6" i="46"/>
  <c r="AW6" i="46"/>
  <c r="AV6" i="46"/>
  <c r="AU6" i="46"/>
  <c r="AT6" i="46"/>
  <c r="AS6" i="46"/>
  <c r="AR6" i="46"/>
  <c r="AQ6" i="46"/>
  <c r="AF6" i="46"/>
  <c r="AE6" i="46"/>
  <c r="BA6" i="46" s="1"/>
  <c r="AD6" i="46"/>
  <c r="CA5" i="46"/>
  <c r="BZ5" i="46"/>
  <c r="BY5" i="46"/>
  <c r="BX5" i="46"/>
  <c r="BW5" i="46"/>
  <c r="BV5" i="46"/>
  <c r="BU5" i="46"/>
  <c r="BT5" i="46"/>
  <c r="BS5" i="46"/>
  <c r="BR5" i="46"/>
  <c r="AZ5" i="46"/>
  <c r="AY5" i="46"/>
  <c r="AX5" i="46"/>
  <c r="AW5" i="46"/>
  <c r="AV5" i="46"/>
  <c r="AU5" i="46"/>
  <c r="AT5" i="46"/>
  <c r="AS5" i="46"/>
  <c r="AR5" i="46"/>
  <c r="AQ5" i="46"/>
  <c r="AF5" i="46"/>
  <c r="AE5" i="46"/>
  <c r="AV4" i="46"/>
  <c r="BW4" i="46" s="1"/>
  <c r="AN4" i="46"/>
  <c r="BO4" i="46" s="1"/>
  <c r="AM4" i="46"/>
  <c r="BN4" i="46" s="1"/>
  <c r="AJ4" i="46"/>
  <c r="BK4" i="46" s="1"/>
  <c r="AF4" i="46"/>
  <c r="AD4" i="46"/>
  <c r="AR4" i="46" s="1"/>
  <c r="BS4" i="46" s="1"/>
  <c r="AE3" i="46"/>
  <c r="AD11" i="46" s="1"/>
  <c r="AD3" i="46"/>
  <c r="AA3" i="46" s="1"/>
  <c r="CA38" i="45"/>
  <c r="BZ38" i="45"/>
  <c r="BY38" i="45"/>
  <c r="BX38" i="45"/>
  <c r="BW38" i="45"/>
  <c r="BV38" i="45"/>
  <c r="BU38" i="45"/>
  <c r="BT38" i="45"/>
  <c r="BS38" i="45"/>
  <c r="BR38" i="45"/>
  <c r="BQ38" i="45"/>
  <c r="BP38" i="45"/>
  <c r="BO38" i="45"/>
  <c r="BN38" i="45"/>
  <c r="BM38" i="45"/>
  <c r="BL38" i="45"/>
  <c r="BK38" i="45"/>
  <c r="BJ38" i="45"/>
  <c r="BI38" i="45"/>
  <c r="BH38" i="45"/>
  <c r="AZ38" i="45"/>
  <c r="AY38" i="45"/>
  <c r="AX38" i="45"/>
  <c r="CA37" i="45"/>
  <c r="BZ37" i="45"/>
  <c r="BY37" i="45"/>
  <c r="BX37" i="45"/>
  <c r="BW37" i="45"/>
  <c r="BV37" i="45"/>
  <c r="BU37" i="45"/>
  <c r="BT37" i="45"/>
  <c r="BS37" i="45"/>
  <c r="BR37" i="45"/>
  <c r="BQ37" i="45"/>
  <c r="BP37" i="45"/>
  <c r="BO37" i="45"/>
  <c r="BN37" i="45"/>
  <c r="BM37" i="45"/>
  <c r="BL37" i="45"/>
  <c r="BK37" i="45"/>
  <c r="BJ37" i="45"/>
  <c r="BI37" i="45"/>
  <c r="BH37" i="45"/>
  <c r="AZ37" i="45"/>
  <c r="AY37" i="45"/>
  <c r="AX37" i="45"/>
  <c r="CA36" i="45"/>
  <c r="BZ36" i="45"/>
  <c r="BY36" i="45"/>
  <c r="BX36" i="45"/>
  <c r="BW36" i="45"/>
  <c r="BV36" i="45"/>
  <c r="BU36" i="45"/>
  <c r="BT36" i="45"/>
  <c r="BS36" i="45"/>
  <c r="BR36" i="45"/>
  <c r="BQ36" i="45"/>
  <c r="BP36" i="45"/>
  <c r="BO36" i="45"/>
  <c r="BN36" i="45"/>
  <c r="BM36" i="45"/>
  <c r="BL36" i="45"/>
  <c r="BK36" i="45"/>
  <c r="BJ36" i="45"/>
  <c r="BI36" i="45"/>
  <c r="BH36" i="45"/>
  <c r="AZ36" i="45"/>
  <c r="AY36" i="45"/>
  <c r="AX36" i="45"/>
  <c r="CA35" i="45"/>
  <c r="BZ35" i="45"/>
  <c r="BY35" i="45"/>
  <c r="BX35" i="45"/>
  <c r="BW35" i="45"/>
  <c r="BV35" i="45"/>
  <c r="BU35" i="45"/>
  <c r="BT35" i="45"/>
  <c r="BS35" i="45"/>
  <c r="BR35" i="45"/>
  <c r="BQ35" i="45"/>
  <c r="BP35" i="45"/>
  <c r="BO35" i="45"/>
  <c r="BN35" i="45"/>
  <c r="BM35" i="45"/>
  <c r="BL35" i="45"/>
  <c r="BK35" i="45"/>
  <c r="BJ35" i="45"/>
  <c r="BI35" i="45"/>
  <c r="BH35" i="45"/>
  <c r="AZ35" i="45"/>
  <c r="AY35" i="45"/>
  <c r="AX35" i="45"/>
  <c r="CA34" i="45"/>
  <c r="BZ34" i="45"/>
  <c r="BY34" i="45"/>
  <c r="BX34" i="45"/>
  <c r="BW34" i="45"/>
  <c r="BV34" i="45"/>
  <c r="BU34" i="45"/>
  <c r="BT34" i="45"/>
  <c r="BS34" i="45"/>
  <c r="BR34" i="45"/>
  <c r="BQ34" i="45"/>
  <c r="BP34" i="45"/>
  <c r="BO34" i="45"/>
  <c r="BN34" i="45"/>
  <c r="BM34" i="45"/>
  <c r="BL34" i="45"/>
  <c r="BK34" i="45"/>
  <c r="BJ34" i="45"/>
  <c r="BI34" i="45"/>
  <c r="BH34" i="45"/>
  <c r="AZ34" i="45"/>
  <c r="AY34" i="45"/>
  <c r="AX34" i="45"/>
  <c r="CA33" i="45"/>
  <c r="BZ33" i="45"/>
  <c r="BY33" i="45"/>
  <c r="BX33" i="45"/>
  <c r="BW33" i="45"/>
  <c r="BV33" i="45"/>
  <c r="BU33" i="45"/>
  <c r="BT33" i="45"/>
  <c r="BS33" i="45"/>
  <c r="BR33" i="45"/>
  <c r="BQ33" i="45"/>
  <c r="BP33" i="45"/>
  <c r="BO33" i="45"/>
  <c r="BN33" i="45"/>
  <c r="BM33" i="45"/>
  <c r="BL33" i="45"/>
  <c r="BK33" i="45"/>
  <c r="BJ33" i="45"/>
  <c r="BI33" i="45"/>
  <c r="BH33" i="45"/>
  <c r="AZ33" i="45"/>
  <c r="AY33" i="45"/>
  <c r="AX33" i="45"/>
  <c r="CA32" i="45"/>
  <c r="BZ32" i="45"/>
  <c r="BY32" i="45"/>
  <c r="BX32" i="45"/>
  <c r="BW32" i="45"/>
  <c r="BV32" i="45"/>
  <c r="BU32" i="45"/>
  <c r="BT32" i="45"/>
  <c r="BS32" i="45"/>
  <c r="BR32" i="45"/>
  <c r="BQ32" i="45"/>
  <c r="BP32" i="45"/>
  <c r="BO32" i="45"/>
  <c r="BN32" i="45"/>
  <c r="BM32" i="45"/>
  <c r="BL32" i="45"/>
  <c r="BK32" i="45"/>
  <c r="BJ32" i="45"/>
  <c r="BI32" i="45"/>
  <c r="BH32" i="45"/>
  <c r="AZ32" i="45"/>
  <c r="AY32" i="45"/>
  <c r="AX32" i="45"/>
  <c r="CA31" i="45"/>
  <c r="BZ31" i="45"/>
  <c r="BY31" i="45"/>
  <c r="BX31" i="45"/>
  <c r="BW31" i="45"/>
  <c r="BV31" i="45"/>
  <c r="BU31" i="45"/>
  <c r="BT31" i="45"/>
  <c r="BS31" i="45"/>
  <c r="BR31" i="45"/>
  <c r="BQ31" i="45"/>
  <c r="BP31" i="45"/>
  <c r="BO31" i="45"/>
  <c r="BN31" i="45"/>
  <c r="BM31" i="45"/>
  <c r="BL31" i="45"/>
  <c r="BK31" i="45"/>
  <c r="BJ31" i="45"/>
  <c r="BI31" i="45"/>
  <c r="BH31" i="45"/>
  <c r="AZ31" i="45"/>
  <c r="AY31" i="45"/>
  <c r="AX31" i="45"/>
  <c r="CA30" i="45"/>
  <c r="BZ30" i="45"/>
  <c r="BY30" i="45"/>
  <c r="BX30" i="45"/>
  <c r="BW30" i="45"/>
  <c r="BV30" i="45"/>
  <c r="BU30" i="45"/>
  <c r="BT30" i="45"/>
  <c r="BS30" i="45"/>
  <c r="BR30" i="45"/>
  <c r="BQ30" i="45"/>
  <c r="BP30" i="45"/>
  <c r="BO30" i="45"/>
  <c r="BN30" i="45"/>
  <c r="BM30" i="45"/>
  <c r="BL30" i="45"/>
  <c r="BK30" i="45"/>
  <c r="BJ30" i="45"/>
  <c r="BI30" i="45"/>
  <c r="BH30" i="45"/>
  <c r="AZ30" i="45"/>
  <c r="AY30" i="45"/>
  <c r="AX30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AZ29" i="45"/>
  <c r="AY29" i="45"/>
  <c r="AX29" i="45"/>
  <c r="CA28" i="45"/>
  <c r="BZ28" i="45"/>
  <c r="BY28" i="45"/>
  <c r="BX28" i="45"/>
  <c r="BW28" i="45"/>
  <c r="BV28" i="45"/>
  <c r="BU28" i="45"/>
  <c r="BT28" i="45"/>
  <c r="BS28" i="45"/>
  <c r="BR28" i="45"/>
  <c r="BQ28" i="45"/>
  <c r="BP28" i="45"/>
  <c r="BO28" i="45"/>
  <c r="BN28" i="45"/>
  <c r="BM28" i="45"/>
  <c r="BL28" i="45"/>
  <c r="BK28" i="45"/>
  <c r="BJ28" i="45"/>
  <c r="BI28" i="45"/>
  <c r="BH28" i="45"/>
  <c r="AZ28" i="45"/>
  <c r="AY28" i="45"/>
  <c r="AX28" i="45"/>
  <c r="CA27" i="45"/>
  <c r="BZ27" i="45"/>
  <c r="BY27" i="45"/>
  <c r="BX27" i="45"/>
  <c r="BW27" i="45"/>
  <c r="BV27" i="45"/>
  <c r="BU27" i="45"/>
  <c r="BT27" i="45"/>
  <c r="BS27" i="45"/>
  <c r="BR27" i="45"/>
  <c r="BQ27" i="45"/>
  <c r="BP27" i="45"/>
  <c r="BO27" i="45"/>
  <c r="BN27" i="45"/>
  <c r="BM27" i="45"/>
  <c r="BL27" i="45"/>
  <c r="BK27" i="45"/>
  <c r="BJ27" i="45"/>
  <c r="BI27" i="45"/>
  <c r="BH27" i="45"/>
  <c r="AZ27" i="45"/>
  <c r="AY27" i="45"/>
  <c r="AX27" i="45"/>
  <c r="CA26" i="45"/>
  <c r="BZ26" i="45"/>
  <c r="BY26" i="45"/>
  <c r="BX26" i="45"/>
  <c r="BW26" i="45"/>
  <c r="BV26" i="45"/>
  <c r="BU26" i="45"/>
  <c r="BT26" i="45"/>
  <c r="BS26" i="45"/>
  <c r="BR26" i="45"/>
  <c r="BQ26" i="45"/>
  <c r="BP26" i="45"/>
  <c r="BO26" i="45"/>
  <c r="BN26" i="45"/>
  <c r="BM26" i="45"/>
  <c r="BL26" i="45"/>
  <c r="BK26" i="45"/>
  <c r="BJ26" i="45"/>
  <c r="BI26" i="45"/>
  <c r="BH26" i="45"/>
  <c r="AZ26" i="45"/>
  <c r="AY26" i="45"/>
  <c r="AX26" i="45"/>
  <c r="CA25" i="45"/>
  <c r="BZ25" i="45"/>
  <c r="BY25" i="45"/>
  <c r="BX25" i="45"/>
  <c r="BW25" i="45"/>
  <c r="BV25" i="45"/>
  <c r="BU25" i="45"/>
  <c r="BT25" i="45"/>
  <c r="BS25" i="45"/>
  <c r="BR25" i="45"/>
  <c r="BQ25" i="45"/>
  <c r="BP25" i="45"/>
  <c r="BO25" i="45"/>
  <c r="BN25" i="45"/>
  <c r="BM25" i="45"/>
  <c r="BL25" i="45"/>
  <c r="BK25" i="45"/>
  <c r="BJ25" i="45"/>
  <c r="BI25" i="45"/>
  <c r="BH25" i="45"/>
  <c r="AZ25" i="45"/>
  <c r="AY25" i="45"/>
  <c r="AX25" i="45"/>
  <c r="CA24" i="45"/>
  <c r="BZ24" i="45"/>
  <c r="BY24" i="45"/>
  <c r="BX24" i="45"/>
  <c r="BW24" i="45"/>
  <c r="BV24" i="45"/>
  <c r="BU24" i="45"/>
  <c r="BT24" i="45"/>
  <c r="BS24" i="45"/>
  <c r="BR24" i="45"/>
  <c r="BQ24" i="45"/>
  <c r="BP24" i="45"/>
  <c r="BO24" i="45"/>
  <c r="BN24" i="45"/>
  <c r="BM24" i="45"/>
  <c r="BL24" i="45"/>
  <c r="BK24" i="45"/>
  <c r="BJ24" i="45"/>
  <c r="BI24" i="45"/>
  <c r="BH24" i="45"/>
  <c r="AZ24" i="45"/>
  <c r="AY24" i="45"/>
  <c r="AX24" i="45"/>
  <c r="CA23" i="45"/>
  <c r="BZ23" i="45"/>
  <c r="BY23" i="45"/>
  <c r="BX23" i="45"/>
  <c r="BW23" i="45"/>
  <c r="BV23" i="45"/>
  <c r="BU23" i="45"/>
  <c r="BT23" i="45"/>
  <c r="BS23" i="45"/>
  <c r="BR23" i="45"/>
  <c r="BQ23" i="45"/>
  <c r="BP23" i="45"/>
  <c r="BO23" i="45"/>
  <c r="BN23" i="45"/>
  <c r="BM23" i="45"/>
  <c r="BL23" i="45"/>
  <c r="BK23" i="45"/>
  <c r="BJ23" i="45"/>
  <c r="BI23" i="45"/>
  <c r="BH23" i="45"/>
  <c r="AZ23" i="45"/>
  <c r="AY23" i="45"/>
  <c r="AX23" i="45"/>
  <c r="CA22" i="45"/>
  <c r="BZ22" i="45"/>
  <c r="BY22" i="45"/>
  <c r="BX22" i="45"/>
  <c r="BW22" i="45"/>
  <c r="BV22" i="45"/>
  <c r="BU22" i="45"/>
  <c r="BT22" i="45"/>
  <c r="BS22" i="45"/>
  <c r="BR22" i="45"/>
  <c r="BQ22" i="45"/>
  <c r="BP22" i="45"/>
  <c r="BO22" i="45"/>
  <c r="BN22" i="45"/>
  <c r="BM22" i="45"/>
  <c r="BL22" i="45"/>
  <c r="BK22" i="45"/>
  <c r="BJ22" i="45"/>
  <c r="BI22" i="45"/>
  <c r="BH22" i="45"/>
  <c r="AZ22" i="45"/>
  <c r="AY22" i="45"/>
  <c r="AX22" i="45"/>
  <c r="CA21" i="45"/>
  <c r="BZ21" i="45"/>
  <c r="BY21" i="45"/>
  <c r="BX21" i="45"/>
  <c r="BW21" i="45"/>
  <c r="BV21" i="45"/>
  <c r="BU21" i="45"/>
  <c r="BT21" i="45"/>
  <c r="BS21" i="45"/>
  <c r="BR21" i="45"/>
  <c r="BQ21" i="45"/>
  <c r="BP21" i="45"/>
  <c r="BO21" i="45"/>
  <c r="BN21" i="45"/>
  <c r="BM21" i="45"/>
  <c r="BL21" i="45"/>
  <c r="BK21" i="45"/>
  <c r="BJ21" i="45"/>
  <c r="BI21" i="45"/>
  <c r="BH21" i="45"/>
  <c r="AZ21" i="45"/>
  <c r="AY21" i="45"/>
  <c r="AX21" i="45"/>
  <c r="CA20" i="45"/>
  <c r="BZ20" i="45"/>
  <c r="BY20" i="45"/>
  <c r="BX20" i="45"/>
  <c r="BW20" i="45"/>
  <c r="BV20" i="45"/>
  <c r="BU20" i="45"/>
  <c r="BT20" i="45"/>
  <c r="BS20" i="45"/>
  <c r="BR20" i="45"/>
  <c r="BQ20" i="45"/>
  <c r="BP20" i="45"/>
  <c r="BO20" i="45"/>
  <c r="BN20" i="45"/>
  <c r="BM20" i="45"/>
  <c r="BL20" i="45"/>
  <c r="BK20" i="45"/>
  <c r="BJ20" i="45"/>
  <c r="BI20" i="45"/>
  <c r="BH20" i="45"/>
  <c r="AZ20" i="45"/>
  <c r="AY20" i="45"/>
  <c r="AX20" i="45"/>
  <c r="CA19" i="45"/>
  <c r="BZ19" i="45"/>
  <c r="BY19" i="45"/>
  <c r="BX19" i="45"/>
  <c r="BW19" i="45"/>
  <c r="BV19" i="45"/>
  <c r="BU19" i="45"/>
  <c r="BT19" i="45"/>
  <c r="BS19" i="45"/>
  <c r="BR19" i="45"/>
  <c r="BQ19" i="45"/>
  <c r="BP19" i="45"/>
  <c r="BO19" i="45"/>
  <c r="BN19" i="45"/>
  <c r="BM19" i="45"/>
  <c r="BL19" i="45"/>
  <c r="BK19" i="45"/>
  <c r="BJ19" i="45"/>
  <c r="BI19" i="45"/>
  <c r="BH19" i="45"/>
  <c r="AZ19" i="45"/>
  <c r="AY19" i="45"/>
  <c r="AX19" i="45"/>
  <c r="CA18" i="45"/>
  <c r="BZ18" i="45"/>
  <c r="BY18" i="45"/>
  <c r="BX18" i="45"/>
  <c r="BW18" i="45"/>
  <c r="BV18" i="45"/>
  <c r="BU18" i="45"/>
  <c r="BT18" i="45"/>
  <c r="BS18" i="45"/>
  <c r="BR18" i="45"/>
  <c r="BQ18" i="45"/>
  <c r="BP18" i="45"/>
  <c r="BO18" i="45"/>
  <c r="BN18" i="45"/>
  <c r="BM18" i="45"/>
  <c r="BL18" i="45"/>
  <c r="BK18" i="45"/>
  <c r="BJ18" i="45"/>
  <c r="BI18" i="45"/>
  <c r="BH18" i="45"/>
  <c r="AZ18" i="45"/>
  <c r="AY18" i="45"/>
  <c r="AX18" i="45"/>
  <c r="CA17" i="45"/>
  <c r="BZ17" i="45"/>
  <c r="BY17" i="45"/>
  <c r="BX17" i="45"/>
  <c r="BW17" i="45"/>
  <c r="BV17" i="45"/>
  <c r="BU17" i="45"/>
  <c r="BT17" i="45"/>
  <c r="BS17" i="45"/>
  <c r="BR17" i="45"/>
  <c r="BQ17" i="45"/>
  <c r="BP17" i="45"/>
  <c r="BO17" i="45"/>
  <c r="BN17" i="45"/>
  <c r="BM17" i="45"/>
  <c r="BL17" i="45"/>
  <c r="BK17" i="45"/>
  <c r="BJ17" i="45"/>
  <c r="BI17" i="45"/>
  <c r="BH17" i="45"/>
  <c r="AZ17" i="45"/>
  <c r="AY17" i="45"/>
  <c r="AX17" i="45"/>
  <c r="CA16" i="45"/>
  <c r="BZ16" i="45"/>
  <c r="BY16" i="45"/>
  <c r="BX16" i="45"/>
  <c r="BW16" i="45"/>
  <c r="BV16" i="45"/>
  <c r="BU16" i="45"/>
  <c r="BT16" i="45"/>
  <c r="BS16" i="45"/>
  <c r="BR16" i="45"/>
  <c r="BQ16" i="45"/>
  <c r="BP16" i="45"/>
  <c r="BO16" i="45"/>
  <c r="BN16" i="45"/>
  <c r="BM16" i="45"/>
  <c r="BL16" i="45"/>
  <c r="BK16" i="45"/>
  <c r="BJ16" i="45"/>
  <c r="BI16" i="45"/>
  <c r="BH16" i="45"/>
  <c r="AZ16" i="45"/>
  <c r="AY16" i="45"/>
  <c r="AX16" i="45"/>
  <c r="CA15" i="45"/>
  <c r="BZ15" i="45"/>
  <c r="BY15" i="45"/>
  <c r="BX15" i="45"/>
  <c r="BW15" i="45"/>
  <c r="BV15" i="45"/>
  <c r="BU15" i="45"/>
  <c r="BT15" i="45"/>
  <c r="BS15" i="45"/>
  <c r="BR15" i="45"/>
  <c r="BQ15" i="45"/>
  <c r="BP15" i="45"/>
  <c r="BO15" i="45"/>
  <c r="BN15" i="45"/>
  <c r="BM15" i="45"/>
  <c r="BL15" i="45"/>
  <c r="BK15" i="45"/>
  <c r="BJ15" i="45"/>
  <c r="BI15" i="45"/>
  <c r="BH15" i="45"/>
  <c r="AZ15" i="45"/>
  <c r="AY15" i="45"/>
  <c r="AX15" i="45"/>
  <c r="CG14" i="45"/>
  <c r="BG14" i="45" s="1"/>
  <c r="CE14" i="45"/>
  <c r="CA14" i="45"/>
  <c r="BZ14" i="45"/>
  <c r="BY14" i="45"/>
  <c r="BX14" i="45"/>
  <c r="BW14" i="45"/>
  <c r="BV14" i="45"/>
  <c r="BU14" i="45"/>
  <c r="BT14" i="45"/>
  <c r="BS14" i="45"/>
  <c r="BR14" i="45"/>
  <c r="BQ14" i="45"/>
  <c r="BP14" i="45"/>
  <c r="BO14" i="45"/>
  <c r="BN14" i="45"/>
  <c r="BM14" i="45"/>
  <c r="BL14" i="45"/>
  <c r="BK14" i="45"/>
  <c r="BJ14" i="45"/>
  <c r="BI14" i="45"/>
  <c r="BH14" i="45"/>
  <c r="BE14" i="45"/>
  <c r="BA14" i="45"/>
  <c r="AZ14" i="45"/>
  <c r="AY14" i="45"/>
  <c r="AX14" i="45"/>
  <c r="AW14" i="45"/>
  <c r="AV14" i="45"/>
  <c r="AU14" i="45"/>
  <c r="AT14" i="45"/>
  <c r="AS14" i="45"/>
  <c r="AR14" i="45"/>
  <c r="AQ14" i="45"/>
  <c r="AP14" i="45"/>
  <c r="AO14" i="45"/>
  <c r="AN14" i="45"/>
  <c r="AM14" i="45"/>
  <c r="AL14" i="45"/>
  <c r="AK14" i="45"/>
  <c r="AJ14" i="45"/>
  <c r="AI14" i="45"/>
  <c r="AH14" i="45"/>
  <c r="AG14" i="45"/>
  <c r="AF14" i="45"/>
  <c r="AE14" i="45"/>
  <c r="CF14" i="45" s="1"/>
  <c r="AC14" i="45"/>
  <c r="AB14" i="45"/>
  <c r="Y14" i="45"/>
  <c r="CA13" i="45"/>
  <c r="BZ13" i="45"/>
  <c r="BY13" i="45"/>
  <c r="BX13" i="45"/>
  <c r="BW13" i="45"/>
  <c r="BV13" i="45"/>
  <c r="BU13" i="45"/>
  <c r="BT13" i="45"/>
  <c r="BS13" i="45"/>
  <c r="BR13" i="45"/>
  <c r="BQ13" i="45"/>
  <c r="BP13" i="45"/>
  <c r="BO13" i="45"/>
  <c r="BN13" i="45"/>
  <c r="BM13" i="45"/>
  <c r="BL13" i="45"/>
  <c r="BK13" i="45"/>
  <c r="BJ13" i="45"/>
  <c r="BI13" i="45"/>
  <c r="BH13" i="45"/>
  <c r="AZ13" i="45"/>
  <c r="AY13" i="45"/>
  <c r="AX13" i="45"/>
  <c r="AW13" i="45"/>
  <c r="AV13" i="45"/>
  <c r="AU13" i="45"/>
  <c r="AT13" i="45"/>
  <c r="AS13" i="45"/>
  <c r="AR13" i="45"/>
  <c r="AQ13" i="45"/>
  <c r="AP13" i="45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CA12" i="45"/>
  <c r="BZ12" i="45"/>
  <c r="BY12" i="45"/>
  <c r="BX12" i="45"/>
  <c r="BW12" i="45"/>
  <c r="BV12" i="45"/>
  <c r="BU12" i="45"/>
  <c r="BT12" i="45"/>
  <c r="BS12" i="45"/>
  <c r="BR12" i="45"/>
  <c r="BQ12" i="45"/>
  <c r="BP12" i="45"/>
  <c r="BO12" i="45"/>
  <c r="BN12" i="45"/>
  <c r="BM12" i="45"/>
  <c r="BL12" i="45"/>
  <c r="BK12" i="45"/>
  <c r="BJ12" i="45"/>
  <c r="BI12" i="45"/>
  <c r="BH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BA12" i="45" s="1"/>
  <c r="CA11" i="45"/>
  <c r="BZ11" i="45"/>
  <c r="BY11" i="45"/>
  <c r="BX11" i="45"/>
  <c r="BW11" i="45"/>
  <c r="BV11" i="45"/>
  <c r="BU11" i="45"/>
  <c r="BT11" i="45"/>
  <c r="BS11" i="45"/>
  <c r="BR11" i="45"/>
  <c r="BQ11" i="45"/>
  <c r="BP11" i="45"/>
  <c r="BO11" i="45"/>
  <c r="BN11" i="45"/>
  <c r="BM11" i="45"/>
  <c r="BL11" i="45"/>
  <c r="BK11" i="45"/>
  <c r="BJ11" i="45"/>
  <c r="BI11" i="45"/>
  <c r="BH11" i="45"/>
  <c r="AZ11" i="45"/>
  <c r="AY11" i="45"/>
  <c r="AX11" i="45"/>
  <c r="AW11" i="45"/>
  <c r="AV11" i="45"/>
  <c r="AU11" i="45"/>
  <c r="AT11" i="45"/>
  <c r="AS11" i="45"/>
  <c r="AR11" i="45"/>
  <c r="AQ11" i="45"/>
  <c r="AP11" i="45"/>
  <c r="AO11" i="45"/>
  <c r="AN11" i="45"/>
  <c r="AM11" i="45"/>
  <c r="AL11" i="45"/>
  <c r="AK11" i="45"/>
  <c r="AJ11" i="45"/>
  <c r="AI11" i="45"/>
  <c r="AH11" i="45"/>
  <c r="AG11" i="45"/>
  <c r="AF11" i="45"/>
  <c r="AE11" i="45"/>
  <c r="BC11" i="45" s="1"/>
  <c r="CF10" i="45"/>
  <c r="CE10" i="45"/>
  <c r="CA10" i="45"/>
  <c r="BZ10" i="45"/>
  <c r="BY10" i="45"/>
  <c r="BX10" i="45"/>
  <c r="BW10" i="45"/>
  <c r="BV10" i="45"/>
  <c r="BU10" i="45"/>
  <c r="BT10" i="45"/>
  <c r="BS10" i="45"/>
  <c r="BR10" i="45"/>
  <c r="BQ10" i="45"/>
  <c r="BP10" i="45"/>
  <c r="BO10" i="45"/>
  <c r="BN10" i="45"/>
  <c r="BM10" i="45"/>
  <c r="BL10" i="45"/>
  <c r="BK10" i="45"/>
  <c r="BJ10" i="45"/>
  <c r="BI10" i="45"/>
  <c r="BH10" i="45"/>
  <c r="AZ10" i="45"/>
  <c r="AY10" i="45"/>
  <c r="AX10" i="45"/>
  <c r="AW10" i="45"/>
  <c r="AV10" i="45"/>
  <c r="AU10" i="45"/>
  <c r="AT10" i="45"/>
  <c r="AS10" i="45"/>
  <c r="AR10" i="45"/>
  <c r="AQ10" i="45"/>
  <c r="AP10" i="45"/>
  <c r="AO10" i="45"/>
  <c r="AN10" i="45"/>
  <c r="AM10" i="45"/>
  <c r="AL10" i="45"/>
  <c r="AK10" i="45"/>
  <c r="AJ10" i="45"/>
  <c r="AI10" i="45"/>
  <c r="AH10" i="45"/>
  <c r="AG10" i="45"/>
  <c r="AF10" i="45"/>
  <c r="AE10" i="45"/>
  <c r="CC10" i="45" s="1"/>
  <c r="Y10" i="45"/>
  <c r="X10" i="45"/>
  <c r="CE9" i="45"/>
  <c r="CC9" i="45"/>
  <c r="CA9" i="45"/>
  <c r="BZ9" i="45"/>
  <c r="BY9" i="45"/>
  <c r="BX9" i="45"/>
  <c r="BW9" i="45"/>
  <c r="BV9" i="45"/>
  <c r="BU9" i="45"/>
  <c r="BT9" i="45"/>
  <c r="BS9" i="45"/>
  <c r="BR9" i="45"/>
  <c r="BQ9" i="45"/>
  <c r="BP9" i="45"/>
  <c r="BO9" i="45"/>
  <c r="BN9" i="45"/>
  <c r="BM9" i="45"/>
  <c r="BL9" i="45"/>
  <c r="BK9" i="45"/>
  <c r="BJ9" i="45"/>
  <c r="BI9" i="45"/>
  <c r="BH9" i="45"/>
  <c r="BB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CD9" i="45" s="1"/>
  <c r="AA9" i="45"/>
  <c r="Z9" i="45"/>
  <c r="Y9" i="45"/>
  <c r="CF8" i="45"/>
  <c r="CB8" i="45"/>
  <c r="CA8" i="45"/>
  <c r="BZ8" i="45"/>
  <c r="BY8" i="45"/>
  <c r="BX8" i="45"/>
  <c r="BW8" i="45"/>
  <c r="BV8" i="45"/>
  <c r="BU8" i="45"/>
  <c r="BT8" i="45"/>
  <c r="BS8" i="45"/>
  <c r="BR8" i="45"/>
  <c r="BQ8" i="45"/>
  <c r="BP8" i="45"/>
  <c r="BO8" i="45"/>
  <c r="BN8" i="45"/>
  <c r="BM8" i="45"/>
  <c r="BL8" i="45"/>
  <c r="BK8" i="45"/>
  <c r="BJ8" i="45"/>
  <c r="BI8" i="45"/>
  <c r="BH8" i="45"/>
  <c r="BA8" i="45"/>
  <c r="AZ8" i="45"/>
  <c r="AY8" i="45"/>
  <c r="AX8" i="45"/>
  <c r="AW8" i="45"/>
  <c r="AV8" i="45"/>
  <c r="AU8" i="45"/>
  <c r="AT8" i="45"/>
  <c r="AS8" i="45"/>
  <c r="AR8" i="45"/>
  <c r="AQ8" i="45"/>
  <c r="AP8" i="45"/>
  <c r="AO8" i="45"/>
  <c r="AN8" i="45"/>
  <c r="AM8" i="45"/>
  <c r="AL8" i="45"/>
  <c r="AK8" i="45"/>
  <c r="AJ8" i="45"/>
  <c r="AI8" i="45"/>
  <c r="AH8" i="45"/>
  <c r="AG8" i="45"/>
  <c r="AF8" i="45"/>
  <c r="AE8" i="45"/>
  <c r="CD8" i="45" s="1"/>
  <c r="AB8" i="45"/>
  <c r="AA8" i="45"/>
  <c r="Z8" i="45"/>
  <c r="CA7" i="45"/>
  <c r="BZ7" i="45"/>
  <c r="BY7" i="45"/>
  <c r="BX7" i="45"/>
  <c r="BW7" i="45"/>
  <c r="BV7" i="45"/>
  <c r="BU7" i="45"/>
  <c r="BT7" i="45"/>
  <c r="BS7" i="45"/>
  <c r="BR7" i="45"/>
  <c r="AZ7" i="45"/>
  <c r="AY7" i="45"/>
  <c r="AX7" i="45"/>
  <c r="AW7" i="45"/>
  <c r="AV7" i="45"/>
  <c r="AU7" i="45"/>
  <c r="AT7" i="45"/>
  <c r="AS7" i="45"/>
  <c r="AR7" i="45"/>
  <c r="AQ7" i="45"/>
  <c r="AF7" i="45"/>
  <c r="AE7" i="45"/>
  <c r="CA6" i="45"/>
  <c r="BZ6" i="45"/>
  <c r="BY6" i="45"/>
  <c r="BX6" i="45"/>
  <c r="BW6" i="45"/>
  <c r="BV6" i="45"/>
  <c r="BU6" i="45"/>
  <c r="BT6" i="45"/>
  <c r="BS6" i="45"/>
  <c r="BR6" i="45"/>
  <c r="AZ6" i="45"/>
  <c r="AY6" i="45"/>
  <c r="AX6" i="45"/>
  <c r="AW6" i="45"/>
  <c r="AV6" i="45"/>
  <c r="AU6" i="45"/>
  <c r="AT6" i="45"/>
  <c r="AS6" i="45"/>
  <c r="AR6" i="45"/>
  <c r="AQ6" i="45"/>
  <c r="AF6" i="45"/>
  <c r="AE6" i="45"/>
  <c r="AD6" i="45"/>
  <c r="CA5" i="45"/>
  <c r="BZ5" i="45"/>
  <c r="BY5" i="45"/>
  <c r="BX5" i="45"/>
  <c r="BW5" i="45"/>
  <c r="BV5" i="45"/>
  <c r="BU5" i="45"/>
  <c r="BT5" i="45"/>
  <c r="BS5" i="45"/>
  <c r="BR5" i="45"/>
  <c r="AZ5" i="45"/>
  <c r="AY5" i="45"/>
  <c r="AX5" i="45"/>
  <c r="AW5" i="45"/>
  <c r="AV5" i="45"/>
  <c r="AU5" i="45"/>
  <c r="AT5" i="45"/>
  <c r="AS5" i="45"/>
  <c r="AR5" i="45"/>
  <c r="AQ5" i="45"/>
  <c r="AF5" i="45"/>
  <c r="AE5" i="45"/>
  <c r="AD5" i="45"/>
  <c r="AJ4" i="45"/>
  <c r="BK4" i="45" s="1"/>
  <c r="AI4" i="45"/>
  <c r="BJ4" i="45" s="1"/>
  <c r="AF4" i="45"/>
  <c r="AD4" i="45"/>
  <c r="AR4" i="45" s="1"/>
  <c r="BS4" i="45" s="1"/>
  <c r="AE3" i="45"/>
  <c r="AD11" i="45" s="1"/>
  <c r="AD3" i="45"/>
  <c r="AA3" i="45" s="1"/>
  <c r="CA38" i="44"/>
  <c r="BZ38" i="44"/>
  <c r="BY38" i="44"/>
  <c r="BX38" i="44"/>
  <c r="BW38" i="44"/>
  <c r="BV38" i="44"/>
  <c r="BU38" i="44"/>
  <c r="BT38" i="44"/>
  <c r="BS38" i="44"/>
  <c r="BR38" i="44"/>
  <c r="BQ38" i="44"/>
  <c r="BP38" i="44"/>
  <c r="BO38" i="44"/>
  <c r="BN38" i="44"/>
  <c r="BM38" i="44"/>
  <c r="BL38" i="44"/>
  <c r="BK38" i="44"/>
  <c r="BJ38" i="44"/>
  <c r="BI38" i="44"/>
  <c r="BH38" i="44"/>
  <c r="AZ38" i="44"/>
  <c r="AY38" i="44"/>
  <c r="AX38" i="44"/>
  <c r="CA37" i="44"/>
  <c r="BZ37" i="44"/>
  <c r="BY37" i="44"/>
  <c r="BX37" i="44"/>
  <c r="BW37" i="44"/>
  <c r="BV37" i="44"/>
  <c r="BU37" i="44"/>
  <c r="BT37" i="44"/>
  <c r="BS37" i="44"/>
  <c r="BR37" i="44"/>
  <c r="BQ37" i="44"/>
  <c r="BP37" i="44"/>
  <c r="BO37" i="44"/>
  <c r="BN37" i="44"/>
  <c r="BM37" i="44"/>
  <c r="BL37" i="44"/>
  <c r="BK37" i="44"/>
  <c r="BJ37" i="44"/>
  <c r="BI37" i="44"/>
  <c r="BH37" i="44"/>
  <c r="AZ37" i="44"/>
  <c r="AY37" i="44"/>
  <c r="AX37" i="44"/>
  <c r="CA36" i="44"/>
  <c r="BZ36" i="44"/>
  <c r="BY36" i="44"/>
  <c r="BX36" i="44"/>
  <c r="BW36" i="44"/>
  <c r="BV36" i="44"/>
  <c r="BU36" i="44"/>
  <c r="BT36" i="44"/>
  <c r="BS36" i="44"/>
  <c r="BR36" i="44"/>
  <c r="BQ36" i="44"/>
  <c r="BP36" i="44"/>
  <c r="BO36" i="44"/>
  <c r="BN36" i="44"/>
  <c r="BM36" i="44"/>
  <c r="BL36" i="44"/>
  <c r="BK36" i="44"/>
  <c r="BJ36" i="44"/>
  <c r="BI36" i="44"/>
  <c r="BH36" i="44"/>
  <c r="AZ36" i="44"/>
  <c r="AY36" i="44"/>
  <c r="AX36" i="44"/>
  <c r="CA35" i="44"/>
  <c r="BZ35" i="44"/>
  <c r="BY35" i="44"/>
  <c r="BX35" i="44"/>
  <c r="BW35" i="44"/>
  <c r="BV35" i="44"/>
  <c r="BU35" i="44"/>
  <c r="BT35" i="44"/>
  <c r="BS35" i="44"/>
  <c r="BR35" i="44"/>
  <c r="BQ35" i="44"/>
  <c r="BP35" i="44"/>
  <c r="BO35" i="44"/>
  <c r="BN35" i="44"/>
  <c r="BM35" i="44"/>
  <c r="BL35" i="44"/>
  <c r="BK35" i="44"/>
  <c r="BJ35" i="44"/>
  <c r="BI35" i="44"/>
  <c r="BH35" i="44"/>
  <c r="AZ35" i="44"/>
  <c r="AY35" i="44"/>
  <c r="AX35" i="44"/>
  <c r="CA34" i="44"/>
  <c r="BZ34" i="44"/>
  <c r="BY34" i="44"/>
  <c r="BX34" i="44"/>
  <c r="BW34" i="44"/>
  <c r="BV34" i="44"/>
  <c r="BU34" i="44"/>
  <c r="BT34" i="44"/>
  <c r="BS34" i="44"/>
  <c r="BR34" i="44"/>
  <c r="BQ34" i="44"/>
  <c r="BP34" i="44"/>
  <c r="BO34" i="44"/>
  <c r="BN34" i="44"/>
  <c r="BM34" i="44"/>
  <c r="BL34" i="44"/>
  <c r="BK34" i="44"/>
  <c r="BJ34" i="44"/>
  <c r="BI34" i="44"/>
  <c r="BH34" i="44"/>
  <c r="AZ34" i="44"/>
  <c r="AY34" i="44"/>
  <c r="AX34" i="44"/>
  <c r="CA33" i="44"/>
  <c r="BZ33" i="44"/>
  <c r="BY33" i="44"/>
  <c r="BX33" i="44"/>
  <c r="BW33" i="44"/>
  <c r="BV33" i="44"/>
  <c r="BU33" i="44"/>
  <c r="BT33" i="44"/>
  <c r="BS33" i="44"/>
  <c r="BR33" i="44"/>
  <c r="BQ33" i="44"/>
  <c r="BP33" i="44"/>
  <c r="BO33" i="44"/>
  <c r="BN33" i="44"/>
  <c r="BM33" i="44"/>
  <c r="BL33" i="44"/>
  <c r="BK33" i="44"/>
  <c r="BJ33" i="44"/>
  <c r="BI33" i="44"/>
  <c r="BH33" i="44"/>
  <c r="AZ33" i="44"/>
  <c r="AY33" i="44"/>
  <c r="AX33" i="44"/>
  <c r="CA32" i="44"/>
  <c r="BZ32" i="44"/>
  <c r="BY32" i="44"/>
  <c r="BX32" i="44"/>
  <c r="BW32" i="44"/>
  <c r="BV32" i="44"/>
  <c r="BU32" i="44"/>
  <c r="BT32" i="44"/>
  <c r="BS32" i="44"/>
  <c r="BR32" i="44"/>
  <c r="BQ32" i="44"/>
  <c r="BP32" i="44"/>
  <c r="BO32" i="44"/>
  <c r="BN32" i="44"/>
  <c r="BM32" i="44"/>
  <c r="BL32" i="44"/>
  <c r="BK32" i="44"/>
  <c r="BJ32" i="44"/>
  <c r="BI32" i="44"/>
  <c r="BH32" i="44"/>
  <c r="AZ32" i="44"/>
  <c r="AY32" i="44"/>
  <c r="AX32" i="44"/>
  <c r="CA31" i="44"/>
  <c r="BZ31" i="44"/>
  <c r="BY31" i="44"/>
  <c r="BX31" i="44"/>
  <c r="BW31" i="44"/>
  <c r="BV31" i="44"/>
  <c r="BU31" i="44"/>
  <c r="BT31" i="44"/>
  <c r="BS31" i="44"/>
  <c r="BR31" i="44"/>
  <c r="BQ31" i="44"/>
  <c r="BP31" i="44"/>
  <c r="BO31" i="44"/>
  <c r="BN31" i="44"/>
  <c r="BM31" i="44"/>
  <c r="BL31" i="44"/>
  <c r="BK31" i="44"/>
  <c r="BJ31" i="44"/>
  <c r="BI31" i="44"/>
  <c r="BH31" i="44"/>
  <c r="AZ31" i="44"/>
  <c r="AY31" i="44"/>
  <c r="AX31" i="44"/>
  <c r="CA30" i="44"/>
  <c r="BZ30" i="44"/>
  <c r="BY30" i="44"/>
  <c r="BX30" i="44"/>
  <c r="BW30" i="44"/>
  <c r="BV30" i="44"/>
  <c r="BU30" i="44"/>
  <c r="BT30" i="44"/>
  <c r="BS30" i="44"/>
  <c r="BR30" i="44"/>
  <c r="BQ30" i="44"/>
  <c r="BP30" i="44"/>
  <c r="BO30" i="44"/>
  <c r="BN30" i="44"/>
  <c r="BM30" i="44"/>
  <c r="BL30" i="44"/>
  <c r="BK30" i="44"/>
  <c r="BJ30" i="44"/>
  <c r="BI30" i="44"/>
  <c r="BH30" i="44"/>
  <c r="AZ30" i="44"/>
  <c r="AY30" i="44"/>
  <c r="AX30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AZ29" i="44"/>
  <c r="AY29" i="44"/>
  <c r="AX29" i="44"/>
  <c r="CA28" i="44"/>
  <c r="BZ28" i="44"/>
  <c r="BY28" i="44"/>
  <c r="BX28" i="44"/>
  <c r="BW28" i="44"/>
  <c r="BV28" i="44"/>
  <c r="BU28" i="44"/>
  <c r="BT28" i="44"/>
  <c r="BS28" i="44"/>
  <c r="BR28" i="44"/>
  <c r="BQ28" i="44"/>
  <c r="BP28" i="44"/>
  <c r="BO28" i="44"/>
  <c r="BN28" i="44"/>
  <c r="BM28" i="44"/>
  <c r="BL28" i="44"/>
  <c r="BK28" i="44"/>
  <c r="BJ28" i="44"/>
  <c r="BI28" i="44"/>
  <c r="BH28" i="44"/>
  <c r="AZ28" i="44"/>
  <c r="AY28" i="44"/>
  <c r="AX28" i="44"/>
  <c r="CA27" i="44"/>
  <c r="BZ27" i="44"/>
  <c r="BY27" i="44"/>
  <c r="BX27" i="44"/>
  <c r="BW27" i="44"/>
  <c r="BV27" i="44"/>
  <c r="BU27" i="44"/>
  <c r="BT27" i="44"/>
  <c r="BS27" i="44"/>
  <c r="BR27" i="44"/>
  <c r="BQ27" i="44"/>
  <c r="BP27" i="44"/>
  <c r="BO27" i="44"/>
  <c r="BN27" i="44"/>
  <c r="BM27" i="44"/>
  <c r="BL27" i="44"/>
  <c r="BK27" i="44"/>
  <c r="BJ27" i="44"/>
  <c r="BI27" i="44"/>
  <c r="BH27" i="44"/>
  <c r="AZ27" i="44"/>
  <c r="AY27" i="44"/>
  <c r="AX27" i="44"/>
  <c r="CA26" i="44"/>
  <c r="BZ26" i="44"/>
  <c r="BY26" i="44"/>
  <c r="BX26" i="44"/>
  <c r="BW26" i="44"/>
  <c r="BV26" i="44"/>
  <c r="BU26" i="44"/>
  <c r="BT26" i="44"/>
  <c r="BS26" i="44"/>
  <c r="BR26" i="44"/>
  <c r="BQ26" i="44"/>
  <c r="BP26" i="44"/>
  <c r="BO26" i="44"/>
  <c r="BN26" i="44"/>
  <c r="BM26" i="44"/>
  <c r="BL26" i="44"/>
  <c r="BK26" i="44"/>
  <c r="BJ26" i="44"/>
  <c r="BI26" i="44"/>
  <c r="BH26" i="44"/>
  <c r="AZ26" i="44"/>
  <c r="AY26" i="44"/>
  <c r="AX26" i="44"/>
  <c r="CA25" i="44"/>
  <c r="BZ25" i="44"/>
  <c r="BY25" i="44"/>
  <c r="BX25" i="44"/>
  <c r="BW25" i="44"/>
  <c r="BV25" i="44"/>
  <c r="BU25" i="44"/>
  <c r="BT25" i="44"/>
  <c r="BS25" i="44"/>
  <c r="BR25" i="44"/>
  <c r="BQ25" i="44"/>
  <c r="BP25" i="44"/>
  <c r="BO25" i="44"/>
  <c r="BN25" i="44"/>
  <c r="BM25" i="44"/>
  <c r="BL25" i="44"/>
  <c r="BK25" i="44"/>
  <c r="BJ25" i="44"/>
  <c r="BI25" i="44"/>
  <c r="BH25" i="44"/>
  <c r="AZ25" i="44"/>
  <c r="AY25" i="44"/>
  <c r="AX25" i="44"/>
  <c r="CA24" i="44"/>
  <c r="BZ24" i="44"/>
  <c r="BY24" i="44"/>
  <c r="BX24" i="44"/>
  <c r="BW24" i="44"/>
  <c r="BV24" i="44"/>
  <c r="BU24" i="44"/>
  <c r="BT24" i="44"/>
  <c r="BS24" i="44"/>
  <c r="BR24" i="44"/>
  <c r="BQ24" i="44"/>
  <c r="BP24" i="44"/>
  <c r="BO24" i="44"/>
  <c r="BN24" i="44"/>
  <c r="BM24" i="44"/>
  <c r="BL24" i="44"/>
  <c r="BK24" i="44"/>
  <c r="BJ24" i="44"/>
  <c r="BI24" i="44"/>
  <c r="BH24" i="44"/>
  <c r="AZ24" i="44"/>
  <c r="AY24" i="44"/>
  <c r="AX24" i="44"/>
  <c r="CA23" i="44"/>
  <c r="BZ23" i="44"/>
  <c r="BY23" i="44"/>
  <c r="BX23" i="44"/>
  <c r="BW23" i="44"/>
  <c r="BV23" i="44"/>
  <c r="BU23" i="44"/>
  <c r="BT23" i="44"/>
  <c r="BS23" i="44"/>
  <c r="BR23" i="44"/>
  <c r="BQ23" i="44"/>
  <c r="BP23" i="44"/>
  <c r="BO23" i="44"/>
  <c r="BN23" i="44"/>
  <c r="BM23" i="44"/>
  <c r="BL23" i="44"/>
  <c r="BK23" i="44"/>
  <c r="BJ23" i="44"/>
  <c r="BI23" i="44"/>
  <c r="BH23" i="44"/>
  <c r="AZ23" i="44"/>
  <c r="AY23" i="44"/>
  <c r="AX23" i="44"/>
  <c r="CA22" i="44"/>
  <c r="BZ22" i="44"/>
  <c r="BY22" i="44"/>
  <c r="BX22" i="44"/>
  <c r="BW22" i="44"/>
  <c r="BV22" i="44"/>
  <c r="BU22" i="44"/>
  <c r="BT22" i="44"/>
  <c r="BS22" i="44"/>
  <c r="BR22" i="44"/>
  <c r="BQ22" i="44"/>
  <c r="BP22" i="44"/>
  <c r="BO22" i="44"/>
  <c r="BN22" i="44"/>
  <c r="BM22" i="44"/>
  <c r="BL22" i="44"/>
  <c r="BK22" i="44"/>
  <c r="BJ22" i="44"/>
  <c r="BI22" i="44"/>
  <c r="BH22" i="44"/>
  <c r="AZ22" i="44"/>
  <c r="AY22" i="44"/>
  <c r="AX22" i="44"/>
  <c r="CA21" i="44"/>
  <c r="BZ21" i="44"/>
  <c r="BY21" i="44"/>
  <c r="BX21" i="44"/>
  <c r="BW21" i="44"/>
  <c r="BV21" i="44"/>
  <c r="BU21" i="44"/>
  <c r="BT21" i="44"/>
  <c r="BS21" i="44"/>
  <c r="BR21" i="44"/>
  <c r="BQ21" i="44"/>
  <c r="BP21" i="44"/>
  <c r="BO21" i="44"/>
  <c r="BN21" i="44"/>
  <c r="BM21" i="44"/>
  <c r="BL21" i="44"/>
  <c r="BK21" i="44"/>
  <c r="BJ21" i="44"/>
  <c r="BI21" i="44"/>
  <c r="BH21" i="44"/>
  <c r="AZ21" i="44"/>
  <c r="AY21" i="44"/>
  <c r="AX21" i="44"/>
  <c r="CA20" i="44"/>
  <c r="BZ20" i="44"/>
  <c r="BY20" i="44"/>
  <c r="BX20" i="44"/>
  <c r="BW20" i="44"/>
  <c r="BV20" i="44"/>
  <c r="BU20" i="44"/>
  <c r="BT20" i="44"/>
  <c r="BS20" i="44"/>
  <c r="BR20" i="44"/>
  <c r="BQ20" i="44"/>
  <c r="BP20" i="44"/>
  <c r="BO20" i="44"/>
  <c r="BN20" i="44"/>
  <c r="BM20" i="44"/>
  <c r="BL20" i="44"/>
  <c r="BK20" i="44"/>
  <c r="BJ20" i="44"/>
  <c r="BI20" i="44"/>
  <c r="BH20" i="44"/>
  <c r="AZ20" i="44"/>
  <c r="AY20" i="44"/>
  <c r="AX20" i="44"/>
  <c r="CA19" i="44"/>
  <c r="BZ19" i="44"/>
  <c r="BY19" i="44"/>
  <c r="BX19" i="44"/>
  <c r="BW19" i="44"/>
  <c r="BV19" i="44"/>
  <c r="BU19" i="44"/>
  <c r="BT19" i="44"/>
  <c r="BS19" i="44"/>
  <c r="BR19" i="44"/>
  <c r="BQ19" i="44"/>
  <c r="BP19" i="44"/>
  <c r="BO19" i="44"/>
  <c r="BN19" i="44"/>
  <c r="BM19" i="44"/>
  <c r="BL19" i="44"/>
  <c r="BK19" i="44"/>
  <c r="BJ19" i="44"/>
  <c r="BI19" i="44"/>
  <c r="BH19" i="44"/>
  <c r="AZ19" i="44"/>
  <c r="AY19" i="44"/>
  <c r="AX19" i="44"/>
  <c r="CA18" i="44"/>
  <c r="BZ18" i="44"/>
  <c r="BY18" i="44"/>
  <c r="BX18" i="44"/>
  <c r="BW18" i="44"/>
  <c r="BV18" i="44"/>
  <c r="BU18" i="44"/>
  <c r="BT18" i="44"/>
  <c r="BS18" i="44"/>
  <c r="BR18" i="44"/>
  <c r="BQ18" i="44"/>
  <c r="BP18" i="44"/>
  <c r="BO18" i="44"/>
  <c r="BN18" i="44"/>
  <c r="BM18" i="44"/>
  <c r="BL18" i="44"/>
  <c r="BK18" i="44"/>
  <c r="BJ18" i="44"/>
  <c r="BI18" i="44"/>
  <c r="BH18" i="44"/>
  <c r="AZ18" i="44"/>
  <c r="AY18" i="44"/>
  <c r="AX18" i="44"/>
  <c r="CA17" i="44"/>
  <c r="BZ17" i="44"/>
  <c r="BY17" i="44"/>
  <c r="BX17" i="44"/>
  <c r="BW17" i="44"/>
  <c r="BV17" i="44"/>
  <c r="BU17" i="44"/>
  <c r="BT17" i="44"/>
  <c r="BS17" i="44"/>
  <c r="BR17" i="44"/>
  <c r="BQ17" i="44"/>
  <c r="BP17" i="44"/>
  <c r="BO17" i="44"/>
  <c r="BN17" i="44"/>
  <c r="BM17" i="44"/>
  <c r="BL17" i="44"/>
  <c r="BK17" i="44"/>
  <c r="BJ17" i="44"/>
  <c r="BI17" i="44"/>
  <c r="BH17" i="44"/>
  <c r="AZ17" i="44"/>
  <c r="AY17" i="44"/>
  <c r="AX17" i="44"/>
  <c r="CA16" i="44"/>
  <c r="BZ16" i="44"/>
  <c r="BY16" i="44"/>
  <c r="BX16" i="44"/>
  <c r="BW16" i="44"/>
  <c r="BV16" i="44"/>
  <c r="BU16" i="44"/>
  <c r="BT16" i="44"/>
  <c r="BS16" i="44"/>
  <c r="BR16" i="44"/>
  <c r="BQ16" i="44"/>
  <c r="BP16" i="44"/>
  <c r="BO16" i="44"/>
  <c r="BN16" i="44"/>
  <c r="BM16" i="44"/>
  <c r="BL16" i="44"/>
  <c r="BK16" i="44"/>
  <c r="BJ16" i="44"/>
  <c r="BI16" i="44"/>
  <c r="BH16" i="44"/>
  <c r="AZ16" i="44"/>
  <c r="AY16" i="44"/>
  <c r="AX16" i="44"/>
  <c r="CA15" i="44"/>
  <c r="BZ15" i="44"/>
  <c r="BY15" i="44"/>
  <c r="BX15" i="44"/>
  <c r="BW15" i="44"/>
  <c r="BV15" i="44"/>
  <c r="BU15" i="44"/>
  <c r="BT15" i="44"/>
  <c r="BS15" i="44"/>
  <c r="BR15" i="44"/>
  <c r="BQ15" i="44"/>
  <c r="BP15" i="44"/>
  <c r="BO15" i="44"/>
  <c r="BN15" i="44"/>
  <c r="BM15" i="44"/>
  <c r="BL15" i="44"/>
  <c r="BK15" i="44"/>
  <c r="BJ15" i="44"/>
  <c r="BI15" i="44"/>
  <c r="BH15" i="44"/>
  <c r="AZ15" i="44"/>
  <c r="AY15" i="44"/>
  <c r="AX15" i="44"/>
  <c r="CF14" i="44"/>
  <c r="CB14" i="44"/>
  <c r="CA14" i="44"/>
  <c r="BZ14" i="44"/>
  <c r="BY14" i="44"/>
  <c r="BX14" i="44"/>
  <c r="BW14" i="44"/>
  <c r="BV14" i="44"/>
  <c r="BU14" i="44"/>
  <c r="BT14" i="44"/>
  <c r="BS14" i="44"/>
  <c r="BR14" i="44"/>
  <c r="BQ14" i="44"/>
  <c r="BP14" i="44"/>
  <c r="BO14" i="44"/>
  <c r="BN14" i="44"/>
  <c r="BM14" i="44"/>
  <c r="BL14" i="44"/>
  <c r="BK14" i="44"/>
  <c r="BJ14" i="44"/>
  <c r="BI14" i="44"/>
  <c r="BH14" i="44"/>
  <c r="BA14" i="44"/>
  <c r="AZ14" i="44"/>
  <c r="AY14" i="44"/>
  <c r="AX14" i="44"/>
  <c r="AW14" i="44"/>
  <c r="AV14" i="44"/>
  <c r="AU14" i="44"/>
  <c r="AT14" i="44"/>
  <c r="AS14" i="44"/>
  <c r="AR14" i="44"/>
  <c r="AQ14" i="44"/>
  <c r="AP14" i="44"/>
  <c r="AO14" i="44"/>
  <c r="AN14" i="44"/>
  <c r="AM14" i="44"/>
  <c r="AL14" i="44"/>
  <c r="AK14" i="44"/>
  <c r="AJ14" i="44"/>
  <c r="AI14" i="44"/>
  <c r="AH14" i="44"/>
  <c r="AG14" i="44"/>
  <c r="AF14" i="44"/>
  <c r="AE14" i="44"/>
  <c r="CG14" i="44" s="1"/>
  <c r="BG14" i="44" s="1"/>
  <c r="AC14" i="44"/>
  <c r="AB14" i="44"/>
  <c r="AA14" i="44"/>
  <c r="Z14" i="44"/>
  <c r="X14" i="44"/>
  <c r="CA13" i="44"/>
  <c r="BZ13" i="44"/>
  <c r="BY13" i="44"/>
  <c r="BX13" i="44"/>
  <c r="BW13" i="44"/>
  <c r="BV13" i="44"/>
  <c r="BU13" i="44"/>
  <c r="BT13" i="44"/>
  <c r="BS13" i="44"/>
  <c r="BR13" i="44"/>
  <c r="BQ13" i="44"/>
  <c r="BP13" i="44"/>
  <c r="BO13" i="44"/>
  <c r="BN13" i="44"/>
  <c r="BM13" i="44"/>
  <c r="BL13" i="44"/>
  <c r="BK13" i="44"/>
  <c r="BJ13" i="44"/>
  <c r="BI13" i="44"/>
  <c r="BH13" i="44"/>
  <c r="BB13" i="44"/>
  <c r="BA13" i="44"/>
  <c r="AZ13" i="44"/>
  <c r="AY13" i="44"/>
  <c r="AX13" i="44"/>
  <c r="AW13" i="44"/>
  <c r="AV13" i="44"/>
  <c r="AU13" i="44"/>
  <c r="AT13" i="44"/>
  <c r="AS13" i="44"/>
  <c r="AR13" i="44"/>
  <c r="AQ13" i="44"/>
  <c r="AP13" i="44"/>
  <c r="AO13" i="44"/>
  <c r="AN13" i="44"/>
  <c r="AM13" i="44"/>
  <c r="AL13" i="44"/>
  <c r="AK13" i="44"/>
  <c r="AJ13" i="44"/>
  <c r="AI13" i="44"/>
  <c r="AH13" i="44"/>
  <c r="AG13" i="44"/>
  <c r="AF13" i="44"/>
  <c r="AE13" i="44"/>
  <c r="AA13" i="44" s="1"/>
  <c r="AC13" i="44"/>
  <c r="CA12" i="44"/>
  <c r="BZ12" i="44"/>
  <c r="BY12" i="44"/>
  <c r="BX12" i="44"/>
  <c r="BW12" i="44"/>
  <c r="BV12" i="44"/>
  <c r="BU12" i="44"/>
  <c r="BT12" i="44"/>
  <c r="BS12" i="44"/>
  <c r="BR12" i="44"/>
  <c r="BQ12" i="44"/>
  <c r="BP12" i="44"/>
  <c r="BO12" i="44"/>
  <c r="BN12" i="44"/>
  <c r="BM12" i="44"/>
  <c r="BL12" i="44"/>
  <c r="BK12" i="44"/>
  <c r="BJ12" i="44"/>
  <c r="BI12" i="44"/>
  <c r="BH12" i="44"/>
  <c r="AZ12" i="44"/>
  <c r="AY12" i="44"/>
  <c r="AX12" i="44"/>
  <c r="AW12" i="44"/>
  <c r="AV12" i="44"/>
  <c r="AU12" i="44"/>
  <c r="AT12" i="44"/>
  <c r="AS12" i="44"/>
  <c r="AR12" i="44"/>
  <c r="AQ12" i="44"/>
  <c r="AP12" i="44"/>
  <c r="AO12" i="44"/>
  <c r="AN12" i="44"/>
  <c r="AM12" i="44"/>
  <c r="AL12" i="44"/>
  <c r="AK12" i="44"/>
  <c r="AJ12" i="44"/>
  <c r="AI12" i="44"/>
  <c r="AH12" i="44"/>
  <c r="AG12" i="44"/>
  <c r="AF12" i="44"/>
  <c r="AE12" i="44"/>
  <c r="BA12" i="44" s="1"/>
  <c r="CD11" i="44"/>
  <c r="CA11" i="44"/>
  <c r="BZ11" i="44"/>
  <c r="BY11" i="44"/>
  <c r="BX11" i="44"/>
  <c r="BW11" i="44"/>
  <c r="BV11" i="44"/>
  <c r="BU11" i="44"/>
  <c r="BT11" i="44"/>
  <c r="BS11" i="44"/>
  <c r="BR11" i="44"/>
  <c r="BQ11" i="44"/>
  <c r="BP11" i="44"/>
  <c r="BO11" i="44"/>
  <c r="BN11" i="44"/>
  <c r="BM11" i="44"/>
  <c r="BL11" i="44"/>
  <c r="BK11" i="44"/>
  <c r="BJ11" i="44"/>
  <c r="BI11" i="44"/>
  <c r="BH11" i="44"/>
  <c r="BE11" i="44"/>
  <c r="BD11" i="44"/>
  <c r="AZ11" i="44"/>
  <c r="AY11" i="44"/>
  <c r="AX11" i="44"/>
  <c r="AW11" i="44"/>
  <c r="AV11" i="44"/>
  <c r="AU11" i="44"/>
  <c r="AT11" i="44"/>
  <c r="AS11" i="44"/>
  <c r="AR11" i="44"/>
  <c r="AQ11" i="44"/>
  <c r="AP11" i="44"/>
  <c r="AO11" i="44"/>
  <c r="AN11" i="44"/>
  <c r="AM11" i="44"/>
  <c r="AL11" i="44"/>
  <c r="AK11" i="44"/>
  <c r="AJ11" i="44"/>
  <c r="AI11" i="44"/>
  <c r="AH11" i="44"/>
  <c r="AG11" i="44"/>
  <c r="AF11" i="44"/>
  <c r="AE11" i="44"/>
  <c r="AB11" i="44"/>
  <c r="X11" i="44"/>
  <c r="CG10" i="44"/>
  <c r="BG10" i="44" s="1"/>
  <c r="CD10" i="44"/>
  <c r="CA10" i="44"/>
  <c r="BZ10" i="44"/>
  <c r="BY10" i="44"/>
  <c r="BX10" i="44"/>
  <c r="BW10" i="44"/>
  <c r="BV10" i="44"/>
  <c r="BU10" i="44"/>
  <c r="BT10" i="44"/>
  <c r="BS10" i="44"/>
  <c r="BR10" i="44"/>
  <c r="BQ10" i="44"/>
  <c r="BP10" i="44"/>
  <c r="BO10" i="44"/>
  <c r="BN10" i="44"/>
  <c r="BM10" i="44"/>
  <c r="BL10" i="44"/>
  <c r="BK10" i="44"/>
  <c r="BJ10" i="44"/>
  <c r="BI10" i="44"/>
  <c r="BH10" i="44"/>
  <c r="AZ10" i="44"/>
  <c r="AY10" i="44"/>
  <c r="AX10" i="44"/>
  <c r="AW10" i="44"/>
  <c r="AV10" i="44"/>
  <c r="AU10" i="44"/>
  <c r="AT10" i="44"/>
  <c r="AS10" i="44"/>
  <c r="AR10" i="44"/>
  <c r="AQ10" i="44"/>
  <c r="AP10" i="44"/>
  <c r="AO10" i="44"/>
  <c r="AN10" i="44"/>
  <c r="AM10" i="44"/>
  <c r="AL10" i="44"/>
  <c r="AK10" i="44"/>
  <c r="AJ10" i="44"/>
  <c r="AI10" i="44"/>
  <c r="AH10" i="44"/>
  <c r="AG10" i="44"/>
  <c r="AF10" i="44"/>
  <c r="AE10" i="44"/>
  <c r="Z10" i="44"/>
  <c r="CF9" i="44"/>
  <c r="CD9" i="44"/>
  <c r="CA9" i="44"/>
  <c r="BZ9" i="44"/>
  <c r="BY9" i="44"/>
  <c r="BX9" i="44"/>
  <c r="BW9" i="44"/>
  <c r="BV9" i="44"/>
  <c r="BU9" i="44"/>
  <c r="BT9" i="44"/>
  <c r="BS9" i="44"/>
  <c r="BR9" i="44"/>
  <c r="BQ9" i="44"/>
  <c r="BP9" i="44"/>
  <c r="BO9" i="44"/>
  <c r="BN9" i="44"/>
  <c r="BM9" i="44"/>
  <c r="BL9" i="44"/>
  <c r="BK9" i="44"/>
  <c r="BJ9" i="44"/>
  <c r="BI9" i="44"/>
  <c r="BH9" i="44"/>
  <c r="BD9" i="44"/>
  <c r="AZ9" i="44"/>
  <c r="AY9" i="44"/>
  <c r="AX9" i="44"/>
  <c r="AW9" i="44"/>
  <c r="AV9" i="44"/>
  <c r="AU9" i="44"/>
  <c r="AT9" i="44"/>
  <c r="AS9" i="44"/>
  <c r="AR9" i="44"/>
  <c r="AQ9" i="44"/>
  <c r="AP9" i="44"/>
  <c r="AO9" i="44"/>
  <c r="AN9" i="44"/>
  <c r="AM9" i="44"/>
  <c r="AL9" i="44"/>
  <c r="AK9" i="44"/>
  <c r="AJ9" i="44"/>
  <c r="AI9" i="44"/>
  <c r="AH9" i="44"/>
  <c r="AG9" i="44"/>
  <c r="AF9" i="44"/>
  <c r="AE9" i="44"/>
  <c r="BE9" i="44" s="1"/>
  <c r="X9" i="44"/>
  <c r="CF8" i="44"/>
  <c r="CA8" i="44"/>
  <c r="BZ8" i="44"/>
  <c r="BY8" i="44"/>
  <c r="BX8" i="44"/>
  <c r="BW8" i="44"/>
  <c r="BV8" i="44"/>
  <c r="BU8" i="44"/>
  <c r="BT8" i="44"/>
  <c r="BS8" i="44"/>
  <c r="BR8" i="44"/>
  <c r="BQ8" i="44"/>
  <c r="BP8" i="44"/>
  <c r="BO8" i="44"/>
  <c r="BN8" i="44"/>
  <c r="BM8" i="44"/>
  <c r="BL8" i="44"/>
  <c r="BK8" i="44"/>
  <c r="BJ8" i="44"/>
  <c r="BI8" i="44"/>
  <c r="BH8" i="44"/>
  <c r="BB8" i="44"/>
  <c r="BA8" i="44"/>
  <c r="AZ8" i="44"/>
  <c r="AY8" i="44"/>
  <c r="AX8" i="44"/>
  <c r="AW8" i="44"/>
  <c r="AV8" i="44"/>
  <c r="AU8" i="44"/>
  <c r="AT8" i="44"/>
  <c r="AS8" i="44"/>
  <c r="AR8" i="44"/>
  <c r="AQ8" i="44"/>
  <c r="AP8" i="44"/>
  <c r="AO8" i="44"/>
  <c r="AN8" i="44"/>
  <c r="AM8" i="44"/>
  <c r="AL8" i="44"/>
  <c r="AK8" i="44"/>
  <c r="AJ8" i="44"/>
  <c r="AI8" i="44"/>
  <c r="AH8" i="44"/>
  <c r="AG8" i="44"/>
  <c r="AF8" i="44"/>
  <c r="AE8" i="44"/>
  <c r="CG8" i="44" s="1"/>
  <c r="BG8" i="44" s="1"/>
  <c r="AC8" i="44"/>
  <c r="Z8" i="44"/>
  <c r="CA7" i="44"/>
  <c r="BZ7" i="44"/>
  <c r="BY7" i="44"/>
  <c r="BX7" i="44"/>
  <c r="BW7" i="44"/>
  <c r="BV7" i="44"/>
  <c r="BU7" i="44"/>
  <c r="BT7" i="44"/>
  <c r="BS7" i="44"/>
  <c r="BR7" i="44"/>
  <c r="AZ7" i="44"/>
  <c r="AY7" i="44"/>
  <c r="AX7" i="44"/>
  <c r="AW7" i="44"/>
  <c r="AV7" i="44"/>
  <c r="AU7" i="44"/>
  <c r="AT7" i="44"/>
  <c r="AS7" i="44"/>
  <c r="AR7" i="44"/>
  <c r="AQ7" i="44"/>
  <c r="AF7" i="44"/>
  <c r="AE7" i="44"/>
  <c r="CA6" i="44"/>
  <c r="BZ6" i="44"/>
  <c r="BY6" i="44"/>
  <c r="BX6" i="44"/>
  <c r="BW6" i="44"/>
  <c r="BV6" i="44"/>
  <c r="BU6" i="44"/>
  <c r="BT6" i="44"/>
  <c r="BS6" i="44"/>
  <c r="BR6" i="44"/>
  <c r="AZ6" i="44"/>
  <c r="AY6" i="44"/>
  <c r="AX6" i="44"/>
  <c r="AW6" i="44"/>
  <c r="AV6" i="44"/>
  <c r="AU6" i="44"/>
  <c r="AT6" i="44"/>
  <c r="AS6" i="44"/>
  <c r="AR6" i="44"/>
  <c r="AQ6" i="44"/>
  <c r="AF6" i="44"/>
  <c r="AE6" i="44"/>
  <c r="BA6" i="44" s="1"/>
  <c r="CA5" i="44"/>
  <c r="BZ5" i="44"/>
  <c r="BY5" i="44"/>
  <c r="BX5" i="44"/>
  <c r="BW5" i="44"/>
  <c r="BV5" i="44"/>
  <c r="BU5" i="44"/>
  <c r="BT5" i="44"/>
  <c r="BS5" i="44"/>
  <c r="BR5" i="44"/>
  <c r="AZ5" i="44"/>
  <c r="AY5" i="44"/>
  <c r="AX5" i="44"/>
  <c r="AW5" i="44"/>
  <c r="AV5" i="44"/>
  <c r="AU5" i="44"/>
  <c r="AT5" i="44"/>
  <c r="AS5" i="44"/>
  <c r="AR5" i="44"/>
  <c r="AQ5" i="44"/>
  <c r="AF5" i="44"/>
  <c r="AE5" i="44"/>
  <c r="BB5" i="44" s="1"/>
  <c r="AF4" i="44"/>
  <c r="AE3" i="44"/>
  <c r="AD8" i="44" s="1"/>
  <c r="AD3" i="44"/>
  <c r="AC3" i="44" s="1"/>
  <c r="CA38" i="43"/>
  <c r="BZ38" i="43"/>
  <c r="BY38" i="43"/>
  <c r="BX38" i="43"/>
  <c r="BW38" i="43"/>
  <c r="BV38" i="43"/>
  <c r="BU38" i="43"/>
  <c r="BT38" i="43"/>
  <c r="BS38" i="43"/>
  <c r="BR38" i="43"/>
  <c r="BQ38" i="43"/>
  <c r="BP38" i="43"/>
  <c r="BO38" i="43"/>
  <c r="BN38" i="43"/>
  <c r="BM38" i="43"/>
  <c r="BL38" i="43"/>
  <c r="BK38" i="43"/>
  <c r="BJ38" i="43"/>
  <c r="BI38" i="43"/>
  <c r="BH38" i="43"/>
  <c r="AZ38" i="43"/>
  <c r="AY38" i="43"/>
  <c r="AX38" i="43"/>
  <c r="CA37" i="43"/>
  <c r="BZ37" i="43"/>
  <c r="BY37" i="43"/>
  <c r="BX37" i="43"/>
  <c r="BW37" i="43"/>
  <c r="BV37" i="43"/>
  <c r="BU37" i="43"/>
  <c r="BT37" i="43"/>
  <c r="BS37" i="43"/>
  <c r="BR37" i="43"/>
  <c r="BQ37" i="43"/>
  <c r="BP37" i="43"/>
  <c r="BO37" i="43"/>
  <c r="BN37" i="43"/>
  <c r="BM37" i="43"/>
  <c r="BL37" i="43"/>
  <c r="BK37" i="43"/>
  <c r="BJ37" i="43"/>
  <c r="BI37" i="43"/>
  <c r="BH37" i="43"/>
  <c r="AZ37" i="43"/>
  <c r="AY37" i="43"/>
  <c r="AX37" i="43"/>
  <c r="CA36" i="43"/>
  <c r="BZ36" i="43"/>
  <c r="BY36" i="43"/>
  <c r="BX36" i="43"/>
  <c r="BW36" i="43"/>
  <c r="BV36" i="43"/>
  <c r="BU36" i="43"/>
  <c r="BT36" i="43"/>
  <c r="BS36" i="43"/>
  <c r="BR36" i="43"/>
  <c r="BQ36" i="43"/>
  <c r="BP36" i="43"/>
  <c r="BO36" i="43"/>
  <c r="BN36" i="43"/>
  <c r="BM36" i="43"/>
  <c r="BL36" i="43"/>
  <c r="BK36" i="43"/>
  <c r="BJ36" i="43"/>
  <c r="BI36" i="43"/>
  <c r="BH36" i="43"/>
  <c r="AZ36" i="43"/>
  <c r="AY36" i="43"/>
  <c r="AX36" i="43"/>
  <c r="CA35" i="43"/>
  <c r="BZ35" i="43"/>
  <c r="BY35" i="43"/>
  <c r="BX35" i="43"/>
  <c r="BW35" i="43"/>
  <c r="BV35" i="43"/>
  <c r="BU35" i="43"/>
  <c r="BT35" i="43"/>
  <c r="BS35" i="43"/>
  <c r="BR35" i="43"/>
  <c r="BQ35" i="43"/>
  <c r="BP35" i="43"/>
  <c r="BO35" i="43"/>
  <c r="BN35" i="43"/>
  <c r="BM35" i="43"/>
  <c r="BL35" i="43"/>
  <c r="BK35" i="43"/>
  <c r="BJ35" i="43"/>
  <c r="BI35" i="43"/>
  <c r="BH35" i="43"/>
  <c r="AZ35" i="43"/>
  <c r="AY35" i="43"/>
  <c r="AX35" i="43"/>
  <c r="CA34" i="43"/>
  <c r="BZ34" i="43"/>
  <c r="BY34" i="43"/>
  <c r="BX34" i="43"/>
  <c r="BW34" i="43"/>
  <c r="BV34" i="43"/>
  <c r="BU34" i="43"/>
  <c r="BT34" i="43"/>
  <c r="BS34" i="43"/>
  <c r="BR34" i="43"/>
  <c r="BQ34" i="43"/>
  <c r="BP34" i="43"/>
  <c r="BO34" i="43"/>
  <c r="BN34" i="43"/>
  <c r="BM34" i="43"/>
  <c r="BL34" i="43"/>
  <c r="BK34" i="43"/>
  <c r="BJ34" i="43"/>
  <c r="BI34" i="43"/>
  <c r="BH34" i="43"/>
  <c r="AZ34" i="43"/>
  <c r="AY34" i="43"/>
  <c r="AX34" i="43"/>
  <c r="CA33" i="43"/>
  <c r="BZ33" i="43"/>
  <c r="BY33" i="43"/>
  <c r="BX33" i="43"/>
  <c r="BW33" i="43"/>
  <c r="BV33" i="43"/>
  <c r="BU33" i="43"/>
  <c r="BT33" i="43"/>
  <c r="BS33" i="43"/>
  <c r="BR33" i="43"/>
  <c r="BQ33" i="43"/>
  <c r="BP33" i="43"/>
  <c r="BO33" i="43"/>
  <c r="BN33" i="43"/>
  <c r="BM33" i="43"/>
  <c r="BL33" i="43"/>
  <c r="BK33" i="43"/>
  <c r="BJ33" i="43"/>
  <c r="BI33" i="43"/>
  <c r="BH33" i="43"/>
  <c r="AZ33" i="43"/>
  <c r="AY33" i="43"/>
  <c r="AX33" i="43"/>
  <c r="CA32" i="43"/>
  <c r="BZ32" i="43"/>
  <c r="BY32" i="43"/>
  <c r="BX32" i="43"/>
  <c r="BW32" i="43"/>
  <c r="BV32" i="43"/>
  <c r="BU32" i="43"/>
  <c r="BT32" i="43"/>
  <c r="BS32" i="43"/>
  <c r="BR32" i="43"/>
  <c r="BQ32" i="43"/>
  <c r="BP32" i="43"/>
  <c r="BO32" i="43"/>
  <c r="BN32" i="43"/>
  <c r="BM32" i="43"/>
  <c r="BL32" i="43"/>
  <c r="BK32" i="43"/>
  <c r="BJ32" i="43"/>
  <c r="BI32" i="43"/>
  <c r="BH32" i="43"/>
  <c r="AZ32" i="43"/>
  <c r="AY32" i="43"/>
  <c r="AX32" i="43"/>
  <c r="CA31" i="43"/>
  <c r="BZ31" i="43"/>
  <c r="BY31" i="43"/>
  <c r="BX31" i="43"/>
  <c r="BW31" i="43"/>
  <c r="BV31" i="43"/>
  <c r="BU31" i="43"/>
  <c r="BT31" i="43"/>
  <c r="BS31" i="43"/>
  <c r="BR31" i="43"/>
  <c r="BQ31" i="43"/>
  <c r="BP31" i="43"/>
  <c r="BO31" i="43"/>
  <c r="BN31" i="43"/>
  <c r="BM31" i="43"/>
  <c r="BL31" i="43"/>
  <c r="BK31" i="43"/>
  <c r="BJ31" i="43"/>
  <c r="BI31" i="43"/>
  <c r="BH31" i="43"/>
  <c r="AZ31" i="43"/>
  <c r="AY31" i="43"/>
  <c r="AX31" i="43"/>
  <c r="CA30" i="43"/>
  <c r="BZ30" i="43"/>
  <c r="BY30" i="43"/>
  <c r="BX30" i="43"/>
  <c r="BW30" i="43"/>
  <c r="BV30" i="43"/>
  <c r="BU30" i="43"/>
  <c r="BT30" i="43"/>
  <c r="BS30" i="43"/>
  <c r="BR30" i="43"/>
  <c r="BQ30" i="43"/>
  <c r="BP30" i="43"/>
  <c r="BO30" i="43"/>
  <c r="BN30" i="43"/>
  <c r="BM30" i="43"/>
  <c r="BL30" i="43"/>
  <c r="BK30" i="43"/>
  <c r="BJ30" i="43"/>
  <c r="BI30" i="43"/>
  <c r="BH30" i="43"/>
  <c r="AZ30" i="43"/>
  <c r="AY30" i="43"/>
  <c r="AX30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AZ29" i="43"/>
  <c r="AY29" i="43"/>
  <c r="AX29" i="43"/>
  <c r="CA28" i="43"/>
  <c r="BZ28" i="43"/>
  <c r="BY28" i="43"/>
  <c r="BX28" i="43"/>
  <c r="BW28" i="43"/>
  <c r="BV28" i="43"/>
  <c r="BU28" i="43"/>
  <c r="BT28" i="43"/>
  <c r="BS28" i="43"/>
  <c r="BR28" i="43"/>
  <c r="BQ28" i="43"/>
  <c r="BP28" i="43"/>
  <c r="BO28" i="43"/>
  <c r="BN28" i="43"/>
  <c r="BM28" i="43"/>
  <c r="BL28" i="43"/>
  <c r="BK28" i="43"/>
  <c r="BJ28" i="43"/>
  <c r="BI28" i="43"/>
  <c r="BH28" i="43"/>
  <c r="AZ28" i="43"/>
  <c r="AY28" i="43"/>
  <c r="AX28" i="43"/>
  <c r="CA27" i="43"/>
  <c r="BZ27" i="43"/>
  <c r="BY27" i="43"/>
  <c r="BX27" i="43"/>
  <c r="BW27" i="43"/>
  <c r="BV27" i="43"/>
  <c r="BU27" i="43"/>
  <c r="BT27" i="43"/>
  <c r="BS27" i="43"/>
  <c r="BR27" i="43"/>
  <c r="BQ27" i="43"/>
  <c r="BP27" i="43"/>
  <c r="BO27" i="43"/>
  <c r="BN27" i="43"/>
  <c r="BM27" i="43"/>
  <c r="BL27" i="43"/>
  <c r="BK27" i="43"/>
  <c r="BJ27" i="43"/>
  <c r="BI27" i="43"/>
  <c r="BH27" i="43"/>
  <c r="AZ27" i="43"/>
  <c r="AY27" i="43"/>
  <c r="AX27" i="43"/>
  <c r="CA26" i="43"/>
  <c r="BZ26" i="43"/>
  <c r="BY26" i="43"/>
  <c r="BX26" i="43"/>
  <c r="BW26" i="43"/>
  <c r="BV26" i="43"/>
  <c r="BU26" i="43"/>
  <c r="BT26" i="43"/>
  <c r="BS26" i="43"/>
  <c r="BR26" i="43"/>
  <c r="BQ26" i="43"/>
  <c r="BP26" i="43"/>
  <c r="BO26" i="43"/>
  <c r="BN26" i="43"/>
  <c r="BM26" i="43"/>
  <c r="BL26" i="43"/>
  <c r="BK26" i="43"/>
  <c r="BJ26" i="43"/>
  <c r="BI26" i="43"/>
  <c r="BH26" i="43"/>
  <c r="AZ26" i="43"/>
  <c r="AY26" i="43"/>
  <c r="AX26" i="43"/>
  <c r="CA25" i="43"/>
  <c r="BZ25" i="43"/>
  <c r="BY25" i="43"/>
  <c r="BX25" i="43"/>
  <c r="BW25" i="43"/>
  <c r="BV25" i="43"/>
  <c r="BU25" i="43"/>
  <c r="BT25" i="43"/>
  <c r="BS25" i="43"/>
  <c r="BR25" i="43"/>
  <c r="BQ25" i="43"/>
  <c r="BP25" i="43"/>
  <c r="BO25" i="43"/>
  <c r="BN25" i="43"/>
  <c r="BM25" i="43"/>
  <c r="BL25" i="43"/>
  <c r="BK25" i="43"/>
  <c r="BJ25" i="43"/>
  <c r="BI25" i="43"/>
  <c r="BH25" i="43"/>
  <c r="AZ25" i="43"/>
  <c r="AY25" i="43"/>
  <c r="AX25" i="43"/>
  <c r="CA24" i="43"/>
  <c r="BZ24" i="43"/>
  <c r="BY24" i="43"/>
  <c r="BX24" i="43"/>
  <c r="BW24" i="43"/>
  <c r="BV24" i="43"/>
  <c r="BU24" i="43"/>
  <c r="BT24" i="43"/>
  <c r="BS24" i="43"/>
  <c r="BR24" i="43"/>
  <c r="BQ24" i="43"/>
  <c r="BP24" i="43"/>
  <c r="BO24" i="43"/>
  <c r="BN24" i="43"/>
  <c r="BM24" i="43"/>
  <c r="BL24" i="43"/>
  <c r="BK24" i="43"/>
  <c r="BJ24" i="43"/>
  <c r="BI24" i="43"/>
  <c r="BH24" i="43"/>
  <c r="AZ24" i="43"/>
  <c r="AY24" i="43"/>
  <c r="AX24" i="43"/>
  <c r="CA23" i="43"/>
  <c r="BZ23" i="43"/>
  <c r="BY23" i="43"/>
  <c r="BX23" i="43"/>
  <c r="BW23" i="43"/>
  <c r="BV23" i="43"/>
  <c r="BU23" i="43"/>
  <c r="BT23" i="43"/>
  <c r="BS23" i="43"/>
  <c r="BR23" i="43"/>
  <c r="BQ23" i="43"/>
  <c r="BP23" i="43"/>
  <c r="BO23" i="43"/>
  <c r="BN23" i="43"/>
  <c r="BM23" i="43"/>
  <c r="BL23" i="43"/>
  <c r="BK23" i="43"/>
  <c r="BJ23" i="43"/>
  <c r="BI23" i="43"/>
  <c r="BH23" i="43"/>
  <c r="AZ23" i="43"/>
  <c r="AY23" i="43"/>
  <c r="AX23" i="43"/>
  <c r="CA22" i="43"/>
  <c r="BZ22" i="43"/>
  <c r="BY22" i="43"/>
  <c r="BX22" i="43"/>
  <c r="BW22" i="43"/>
  <c r="BV22" i="43"/>
  <c r="BU22" i="43"/>
  <c r="BT22" i="43"/>
  <c r="BS22" i="43"/>
  <c r="BR22" i="43"/>
  <c r="BQ22" i="43"/>
  <c r="BP22" i="43"/>
  <c r="BO22" i="43"/>
  <c r="BN22" i="43"/>
  <c r="BM22" i="43"/>
  <c r="BL22" i="43"/>
  <c r="BK22" i="43"/>
  <c r="BJ22" i="43"/>
  <c r="BI22" i="43"/>
  <c r="BH22" i="43"/>
  <c r="AZ22" i="43"/>
  <c r="AY22" i="43"/>
  <c r="AX22" i="43"/>
  <c r="CA21" i="43"/>
  <c r="BZ21" i="43"/>
  <c r="BY21" i="43"/>
  <c r="BX21" i="43"/>
  <c r="BW21" i="43"/>
  <c r="BV21" i="43"/>
  <c r="BU21" i="43"/>
  <c r="BT21" i="43"/>
  <c r="BS21" i="43"/>
  <c r="BR21" i="43"/>
  <c r="BQ21" i="43"/>
  <c r="BP21" i="43"/>
  <c r="BO21" i="43"/>
  <c r="BN21" i="43"/>
  <c r="BM21" i="43"/>
  <c r="BL21" i="43"/>
  <c r="BK21" i="43"/>
  <c r="BJ21" i="43"/>
  <c r="BI21" i="43"/>
  <c r="BH21" i="43"/>
  <c r="AZ21" i="43"/>
  <c r="AY21" i="43"/>
  <c r="AX21" i="43"/>
  <c r="CA20" i="43"/>
  <c r="BZ20" i="43"/>
  <c r="BY20" i="43"/>
  <c r="BX20" i="43"/>
  <c r="BW20" i="43"/>
  <c r="BV20" i="43"/>
  <c r="BU20" i="43"/>
  <c r="BT20" i="43"/>
  <c r="BS20" i="43"/>
  <c r="BR20" i="43"/>
  <c r="BQ20" i="43"/>
  <c r="BP20" i="43"/>
  <c r="BO20" i="43"/>
  <c r="BN20" i="43"/>
  <c r="BM20" i="43"/>
  <c r="BL20" i="43"/>
  <c r="BK20" i="43"/>
  <c r="BJ20" i="43"/>
  <c r="BI20" i="43"/>
  <c r="BH20" i="43"/>
  <c r="AZ20" i="43"/>
  <c r="AY20" i="43"/>
  <c r="AX20" i="43"/>
  <c r="CA19" i="43"/>
  <c r="BZ19" i="43"/>
  <c r="BY19" i="43"/>
  <c r="BX19" i="43"/>
  <c r="BW19" i="43"/>
  <c r="BV19" i="43"/>
  <c r="BU19" i="43"/>
  <c r="BT19" i="43"/>
  <c r="BS19" i="43"/>
  <c r="BR19" i="43"/>
  <c r="BQ19" i="43"/>
  <c r="BP19" i="43"/>
  <c r="BO19" i="43"/>
  <c r="BN19" i="43"/>
  <c r="BM19" i="43"/>
  <c r="BL19" i="43"/>
  <c r="BK19" i="43"/>
  <c r="BJ19" i="43"/>
  <c r="BI19" i="43"/>
  <c r="BH19" i="43"/>
  <c r="AZ19" i="43"/>
  <c r="AY19" i="43"/>
  <c r="AX19" i="43"/>
  <c r="CA18" i="43"/>
  <c r="BZ18" i="43"/>
  <c r="BY18" i="43"/>
  <c r="BX18" i="43"/>
  <c r="BW18" i="43"/>
  <c r="BV18" i="43"/>
  <c r="BU18" i="43"/>
  <c r="BT18" i="43"/>
  <c r="BS18" i="43"/>
  <c r="BR18" i="43"/>
  <c r="BQ18" i="43"/>
  <c r="BP18" i="43"/>
  <c r="BO18" i="43"/>
  <c r="BN18" i="43"/>
  <c r="BM18" i="43"/>
  <c r="BL18" i="43"/>
  <c r="BK18" i="43"/>
  <c r="BJ18" i="43"/>
  <c r="BI18" i="43"/>
  <c r="BH18" i="43"/>
  <c r="AZ18" i="43"/>
  <c r="AY18" i="43"/>
  <c r="AX18" i="43"/>
  <c r="CA17" i="43"/>
  <c r="BZ17" i="43"/>
  <c r="BY17" i="43"/>
  <c r="BX17" i="43"/>
  <c r="BW17" i="43"/>
  <c r="BV17" i="43"/>
  <c r="BU17" i="43"/>
  <c r="BT17" i="43"/>
  <c r="BS17" i="43"/>
  <c r="BR17" i="43"/>
  <c r="BQ17" i="43"/>
  <c r="BP17" i="43"/>
  <c r="BO17" i="43"/>
  <c r="BN17" i="43"/>
  <c r="BM17" i="43"/>
  <c r="BL17" i="43"/>
  <c r="BK17" i="43"/>
  <c r="BJ17" i="43"/>
  <c r="BI17" i="43"/>
  <c r="BH17" i="43"/>
  <c r="AZ17" i="43"/>
  <c r="AY17" i="43"/>
  <c r="AX17" i="43"/>
  <c r="CA16" i="43"/>
  <c r="BZ16" i="43"/>
  <c r="BY16" i="43"/>
  <c r="BX16" i="43"/>
  <c r="BW16" i="43"/>
  <c r="BV16" i="43"/>
  <c r="BU16" i="43"/>
  <c r="BT16" i="43"/>
  <c r="BS16" i="43"/>
  <c r="BR16" i="43"/>
  <c r="BQ16" i="43"/>
  <c r="BP16" i="43"/>
  <c r="BO16" i="43"/>
  <c r="BN16" i="43"/>
  <c r="BM16" i="43"/>
  <c r="BL16" i="43"/>
  <c r="BK16" i="43"/>
  <c r="BJ16" i="43"/>
  <c r="BI16" i="43"/>
  <c r="BH16" i="43"/>
  <c r="AZ16" i="43"/>
  <c r="AY16" i="43"/>
  <c r="AX16" i="43"/>
  <c r="CA15" i="43"/>
  <c r="BZ15" i="43"/>
  <c r="BY15" i="43"/>
  <c r="BX15" i="43"/>
  <c r="BW15" i="43"/>
  <c r="BV15" i="43"/>
  <c r="BU15" i="43"/>
  <c r="BT15" i="43"/>
  <c r="BS15" i="43"/>
  <c r="BR15" i="43"/>
  <c r="BQ15" i="43"/>
  <c r="BP15" i="43"/>
  <c r="BO15" i="43"/>
  <c r="BN15" i="43"/>
  <c r="BM15" i="43"/>
  <c r="BL15" i="43"/>
  <c r="BK15" i="43"/>
  <c r="BJ15" i="43"/>
  <c r="BI15" i="43"/>
  <c r="BH15" i="43"/>
  <c r="AZ15" i="43"/>
  <c r="AY15" i="43"/>
  <c r="AX15" i="43"/>
  <c r="CA14" i="43"/>
  <c r="BZ14" i="43"/>
  <c r="BY14" i="43"/>
  <c r="BX14" i="43"/>
  <c r="BW14" i="43"/>
  <c r="BV14" i="43"/>
  <c r="BU14" i="43"/>
  <c r="BT14" i="43"/>
  <c r="BS14" i="43"/>
  <c r="BR14" i="43"/>
  <c r="BQ14" i="43"/>
  <c r="BP14" i="43"/>
  <c r="BO14" i="43"/>
  <c r="BN14" i="43"/>
  <c r="BM14" i="43"/>
  <c r="BL14" i="43"/>
  <c r="BK14" i="43"/>
  <c r="BJ14" i="43"/>
  <c r="BI14" i="43"/>
  <c r="BH14" i="43"/>
  <c r="BA14" i="43"/>
  <c r="AZ14" i="43"/>
  <c r="AY14" i="43"/>
  <c r="AX14" i="43"/>
  <c r="AW14" i="43"/>
  <c r="AV14" i="43"/>
  <c r="AU14" i="43"/>
  <c r="AT14" i="43"/>
  <c r="AS14" i="43"/>
  <c r="AR14" i="43"/>
  <c r="AQ14" i="43"/>
  <c r="AP14" i="43"/>
  <c r="AO14" i="43"/>
  <c r="AN14" i="43"/>
  <c r="AM14" i="43"/>
  <c r="AL14" i="43"/>
  <c r="AK14" i="43"/>
  <c r="AJ14" i="43"/>
  <c r="AI14" i="43"/>
  <c r="AH14" i="43"/>
  <c r="AG14" i="43"/>
  <c r="AF14" i="43"/>
  <c r="AE14" i="43"/>
  <c r="CF14" i="43" s="1"/>
  <c r="AB14" i="43"/>
  <c r="AA14" i="43"/>
  <c r="Y14" i="43"/>
  <c r="CA13" i="43"/>
  <c r="BZ13" i="43"/>
  <c r="BY13" i="43"/>
  <c r="BX13" i="43"/>
  <c r="BW13" i="43"/>
  <c r="BV13" i="43"/>
  <c r="BU13" i="43"/>
  <c r="BT13" i="43"/>
  <c r="BS13" i="43"/>
  <c r="BR13" i="43"/>
  <c r="BQ13" i="43"/>
  <c r="BP13" i="43"/>
  <c r="BO13" i="43"/>
  <c r="BN13" i="43"/>
  <c r="BM13" i="43"/>
  <c r="BL13" i="43"/>
  <c r="BK13" i="43"/>
  <c r="BJ13" i="43"/>
  <c r="BI13" i="43"/>
  <c r="BH13" i="43"/>
  <c r="BB13" i="43"/>
  <c r="BA13" i="43"/>
  <c r="AZ13" i="43"/>
  <c r="AY13" i="43"/>
  <c r="AX13" i="43"/>
  <c r="AW13" i="43"/>
  <c r="AV13" i="43"/>
  <c r="AU13" i="43"/>
  <c r="AT13" i="43"/>
  <c r="AS13" i="43"/>
  <c r="AR13" i="43"/>
  <c r="AQ13" i="43"/>
  <c r="AP13" i="43"/>
  <c r="AO13" i="43"/>
  <c r="AN13" i="43"/>
  <c r="AM13" i="43"/>
  <c r="AL13" i="43"/>
  <c r="AK13" i="43"/>
  <c r="AJ13" i="43"/>
  <c r="AI13" i="43"/>
  <c r="AH13" i="43"/>
  <c r="AG13" i="43"/>
  <c r="AF13" i="43"/>
  <c r="AE13" i="43"/>
  <c r="AA13" i="43" s="1"/>
  <c r="AC13" i="43"/>
  <c r="CA12" i="43"/>
  <c r="BZ12" i="43"/>
  <c r="BY12" i="43"/>
  <c r="BX12" i="43"/>
  <c r="BW12" i="43"/>
  <c r="BV12" i="43"/>
  <c r="BU12" i="43"/>
  <c r="BT12" i="43"/>
  <c r="BS12" i="43"/>
  <c r="BR12" i="43"/>
  <c r="BQ12" i="43"/>
  <c r="BP12" i="43"/>
  <c r="BO12" i="43"/>
  <c r="BN12" i="43"/>
  <c r="BM12" i="43"/>
  <c r="BL12" i="43"/>
  <c r="BK12" i="43"/>
  <c r="BJ12" i="43"/>
  <c r="BI12" i="43"/>
  <c r="BH12" i="43"/>
  <c r="AZ12" i="43"/>
  <c r="AY12" i="43"/>
  <c r="AX12" i="43"/>
  <c r="AW12" i="43"/>
  <c r="AV12" i="43"/>
  <c r="AU12" i="43"/>
  <c r="AT12" i="43"/>
  <c r="AS12" i="43"/>
  <c r="AR12" i="43"/>
  <c r="AQ12" i="43"/>
  <c r="AP12" i="43"/>
  <c r="AO12" i="43"/>
  <c r="AN12" i="43"/>
  <c r="AM12" i="43"/>
  <c r="AL12" i="43"/>
  <c r="AK12" i="43"/>
  <c r="AJ12" i="43"/>
  <c r="AI12" i="43"/>
  <c r="AH12" i="43"/>
  <c r="AG12" i="43"/>
  <c r="AF12" i="43"/>
  <c r="AE12" i="43"/>
  <c r="BA12" i="43" s="1"/>
  <c r="CA11" i="43"/>
  <c r="BZ11" i="43"/>
  <c r="BY11" i="43"/>
  <c r="BX11" i="43"/>
  <c r="BW11" i="43"/>
  <c r="BV11" i="43"/>
  <c r="BU11" i="43"/>
  <c r="BT11" i="43"/>
  <c r="BS11" i="43"/>
  <c r="BR11" i="43"/>
  <c r="BQ11" i="43"/>
  <c r="BP11" i="43"/>
  <c r="BO11" i="43"/>
  <c r="BN11" i="43"/>
  <c r="BM11" i="43"/>
  <c r="BL11" i="43"/>
  <c r="BK11" i="43"/>
  <c r="BJ11" i="43"/>
  <c r="BI11" i="43"/>
  <c r="BH11" i="43"/>
  <c r="AZ11" i="43"/>
  <c r="AY11" i="43"/>
  <c r="AX11" i="43"/>
  <c r="AW11" i="43"/>
  <c r="AV11" i="43"/>
  <c r="AU11" i="43"/>
  <c r="AT11" i="43"/>
  <c r="AS11" i="43"/>
  <c r="AR11" i="43"/>
  <c r="AQ11" i="43"/>
  <c r="AP11" i="43"/>
  <c r="AO11" i="43"/>
  <c r="AN11" i="43"/>
  <c r="AM11" i="43"/>
  <c r="AL11" i="43"/>
  <c r="AK11" i="43"/>
  <c r="AJ11" i="43"/>
  <c r="AI11" i="43"/>
  <c r="AH11" i="43"/>
  <c r="AG11" i="43"/>
  <c r="AF11" i="43"/>
  <c r="AE11" i="43"/>
  <c r="CD11" i="43" s="1"/>
  <c r="CA10" i="43"/>
  <c r="BZ10" i="43"/>
  <c r="BY10" i="43"/>
  <c r="BX10" i="43"/>
  <c r="BW10" i="43"/>
  <c r="BV10" i="43"/>
  <c r="BU10" i="43"/>
  <c r="BT10" i="43"/>
  <c r="BS10" i="43"/>
  <c r="BR10" i="43"/>
  <c r="BQ10" i="43"/>
  <c r="BP10" i="43"/>
  <c r="BO10" i="43"/>
  <c r="BN10" i="43"/>
  <c r="BM10" i="43"/>
  <c r="BL10" i="43"/>
  <c r="BK10" i="43"/>
  <c r="BJ10" i="43"/>
  <c r="BI10" i="43"/>
  <c r="BH10" i="43"/>
  <c r="BE10" i="43"/>
  <c r="AZ10" i="43"/>
  <c r="AY10" i="43"/>
  <c r="AX10" i="43"/>
  <c r="AW10" i="43"/>
  <c r="AV10" i="43"/>
  <c r="AU10" i="43"/>
  <c r="AT10" i="43"/>
  <c r="AS10" i="43"/>
  <c r="AR10" i="43"/>
  <c r="AQ10" i="43"/>
  <c r="AP10" i="43"/>
  <c r="AO10" i="43"/>
  <c r="AN10" i="43"/>
  <c r="AM10" i="43"/>
  <c r="AL10" i="43"/>
  <c r="AK10" i="43"/>
  <c r="AJ10" i="43"/>
  <c r="AI10" i="43"/>
  <c r="AH10" i="43"/>
  <c r="AG10" i="43"/>
  <c r="AF10" i="43"/>
  <c r="AE10" i="43"/>
  <c r="Z10" i="43"/>
  <c r="Y10" i="43"/>
  <c r="CF9" i="43"/>
  <c r="CA9" i="43"/>
  <c r="BZ9" i="43"/>
  <c r="BY9" i="43"/>
  <c r="BX9" i="43"/>
  <c r="BW9" i="43"/>
  <c r="BV9" i="43"/>
  <c r="BU9" i="43"/>
  <c r="BT9" i="43"/>
  <c r="BS9" i="43"/>
  <c r="BR9" i="43"/>
  <c r="BQ9" i="43"/>
  <c r="BP9" i="43"/>
  <c r="BO9" i="43"/>
  <c r="BN9" i="43"/>
  <c r="BM9" i="43"/>
  <c r="BL9" i="43"/>
  <c r="BK9" i="43"/>
  <c r="BJ9" i="43"/>
  <c r="BI9" i="43"/>
  <c r="BH9" i="43"/>
  <c r="BA9" i="43"/>
  <c r="AZ9" i="43"/>
  <c r="AY9" i="43"/>
  <c r="AX9" i="43"/>
  <c r="AW9" i="43"/>
  <c r="AV9" i="43"/>
  <c r="AU9" i="43"/>
  <c r="AT9" i="43"/>
  <c r="AS9" i="43"/>
  <c r="AR9" i="43"/>
  <c r="AQ9" i="43"/>
  <c r="AP9" i="43"/>
  <c r="AO9" i="43"/>
  <c r="AN9" i="43"/>
  <c r="AM9" i="43"/>
  <c r="AL9" i="43"/>
  <c r="AK9" i="43"/>
  <c r="AJ9" i="43"/>
  <c r="AI9" i="43"/>
  <c r="AH9" i="43"/>
  <c r="AG9" i="43"/>
  <c r="AF9" i="43"/>
  <c r="AE9" i="43"/>
  <c r="CD9" i="43" s="1"/>
  <c r="AB9" i="43"/>
  <c r="X9" i="43"/>
  <c r="CG8" i="43"/>
  <c r="BG8" i="43" s="1"/>
  <c r="CA8" i="43"/>
  <c r="BZ8" i="43"/>
  <c r="BY8" i="43"/>
  <c r="BX8" i="43"/>
  <c r="BW8" i="43"/>
  <c r="BV8" i="43"/>
  <c r="BU8" i="43"/>
  <c r="BT8" i="43"/>
  <c r="BS8" i="43"/>
  <c r="BR8" i="43"/>
  <c r="BQ8" i="43"/>
  <c r="BP8" i="43"/>
  <c r="BO8" i="43"/>
  <c r="BN8" i="43"/>
  <c r="BM8" i="43"/>
  <c r="BL8" i="43"/>
  <c r="BK8" i="43"/>
  <c r="BJ8" i="43"/>
  <c r="BI8" i="43"/>
  <c r="BH8" i="43"/>
  <c r="AZ8" i="43"/>
  <c r="AY8" i="43"/>
  <c r="AX8" i="43"/>
  <c r="AW8" i="43"/>
  <c r="AV8" i="43"/>
  <c r="AU8" i="43"/>
  <c r="AT8" i="43"/>
  <c r="AS8" i="43"/>
  <c r="AR8" i="43"/>
  <c r="AQ8" i="43"/>
  <c r="AP8" i="43"/>
  <c r="AO8" i="43"/>
  <c r="AN8" i="43"/>
  <c r="AM8" i="43"/>
  <c r="AL8" i="43"/>
  <c r="AK8" i="43"/>
  <c r="AJ8" i="43"/>
  <c r="AI8" i="43"/>
  <c r="AH8" i="43"/>
  <c r="AG8" i="43"/>
  <c r="AF8" i="43"/>
  <c r="AE8" i="43"/>
  <c r="CF8" i="43" s="1"/>
  <c r="AA8" i="43"/>
  <c r="Y8" i="43"/>
  <c r="CA7" i="43"/>
  <c r="BZ7" i="43"/>
  <c r="BY7" i="43"/>
  <c r="BX7" i="43"/>
  <c r="BW7" i="43"/>
  <c r="BV7" i="43"/>
  <c r="BU7" i="43"/>
  <c r="BT7" i="43"/>
  <c r="BS7" i="43"/>
  <c r="BR7" i="43"/>
  <c r="BQ7" i="43"/>
  <c r="AZ7" i="43"/>
  <c r="AY7" i="43"/>
  <c r="AX7" i="43"/>
  <c r="AW7" i="43"/>
  <c r="AV7" i="43"/>
  <c r="AU7" i="43"/>
  <c r="AT7" i="43"/>
  <c r="AS7" i="43"/>
  <c r="AR7" i="43"/>
  <c r="AQ7" i="43"/>
  <c r="AP7" i="43"/>
  <c r="AF7" i="43"/>
  <c r="AE7" i="43"/>
  <c r="BA7" i="43" s="1"/>
  <c r="CA6" i="43"/>
  <c r="BZ6" i="43"/>
  <c r="BY6" i="43"/>
  <c r="BX6" i="43"/>
  <c r="BW6" i="43"/>
  <c r="BV6" i="43"/>
  <c r="BU6" i="43"/>
  <c r="BT6" i="43"/>
  <c r="BS6" i="43"/>
  <c r="BR6" i="43"/>
  <c r="BQ6" i="43"/>
  <c r="AZ6" i="43"/>
  <c r="AY6" i="43"/>
  <c r="AX6" i="43"/>
  <c r="AW6" i="43"/>
  <c r="AV6" i="43"/>
  <c r="AU6" i="43"/>
  <c r="AT6" i="43"/>
  <c r="AS6" i="43"/>
  <c r="AR6" i="43"/>
  <c r="AQ6" i="43"/>
  <c r="AP6" i="43"/>
  <c r="AF6" i="43"/>
  <c r="AE6" i="43"/>
  <c r="BA6" i="43" s="1"/>
  <c r="CA5" i="43"/>
  <c r="BZ5" i="43"/>
  <c r="BY5" i="43"/>
  <c r="BX5" i="43"/>
  <c r="BW5" i="43"/>
  <c r="BV5" i="43"/>
  <c r="BU5" i="43"/>
  <c r="BT5" i="43"/>
  <c r="BS5" i="43"/>
  <c r="BR5" i="43"/>
  <c r="BQ5" i="43"/>
  <c r="AZ5" i="43"/>
  <c r="AY5" i="43"/>
  <c r="AX5" i="43"/>
  <c r="AW5" i="43"/>
  <c r="AV5" i="43"/>
  <c r="AU5" i="43"/>
  <c r="AT5" i="43"/>
  <c r="AS5" i="43"/>
  <c r="AR5" i="43"/>
  <c r="AQ5" i="43"/>
  <c r="AP5" i="43"/>
  <c r="AF5" i="43"/>
  <c r="AE5" i="43"/>
  <c r="AF4" i="43"/>
  <c r="AE3" i="43"/>
  <c r="AD3" i="43"/>
  <c r="AC3" i="43" s="1"/>
  <c r="AA13" i="45" l="1"/>
  <c r="BA13" i="45"/>
  <c r="AC13" i="45"/>
  <c r="CG14" i="48"/>
  <c r="BG14" i="48" s="1"/>
  <c r="BA14" i="48"/>
  <c r="AC14" i="48"/>
  <c r="AA14" i="48"/>
  <c r="BB14" i="48"/>
  <c r="AB14" i="48"/>
  <c r="BJ5" i="45"/>
  <c r="AD7" i="44"/>
  <c r="BC11" i="43"/>
  <c r="CE11" i="43"/>
  <c r="BE11" i="43"/>
  <c r="CC11" i="43"/>
  <c r="BF11" i="43"/>
  <c r="CC10" i="46"/>
  <c r="CG10" i="46"/>
  <c r="BG10" i="46" s="1"/>
  <c r="CE10" i="46"/>
  <c r="CG14" i="55"/>
  <c r="BG14" i="55" s="1"/>
  <c r="AA14" i="55"/>
  <c r="AB9" i="44"/>
  <c r="CC10" i="44"/>
  <c r="CE10" i="44"/>
  <c r="BD10" i="44"/>
  <c r="AA10" i="44"/>
  <c r="CB10" i="44"/>
  <c r="Y10" i="44"/>
  <c r="X10" i="44"/>
  <c r="CF10" i="44"/>
  <c r="BF10" i="44"/>
  <c r="AB10" i="44"/>
  <c r="AD13" i="44"/>
  <c r="AB11" i="48"/>
  <c r="BC11" i="44"/>
  <c r="BA11" i="44"/>
  <c r="AC11" i="44"/>
  <c r="CG11" i="44"/>
  <c r="BG11" i="44" s="1"/>
  <c r="AA11" i="44"/>
  <c r="CF11" i="44"/>
  <c r="Z11" i="44"/>
  <c r="CE11" i="44"/>
  <c r="BF11" i="44"/>
  <c r="Y11" i="44"/>
  <c r="CB11" i="44"/>
  <c r="BB11" i="44"/>
  <c r="CE9" i="44"/>
  <c r="BA9" i="44"/>
  <c r="AC9" i="44"/>
  <c r="AA9" i="44"/>
  <c r="Z9" i="44"/>
  <c r="CG9" i="44"/>
  <c r="BG9" i="44" s="1"/>
  <c r="BF9" i="44"/>
  <c r="Y9" i="44"/>
  <c r="CC9" i="44"/>
  <c r="BB9" i="44"/>
  <c r="BB13" i="45"/>
  <c r="AJ6" i="46"/>
  <c r="BC11" i="48"/>
  <c r="CB11" i="48"/>
  <c r="BB11" i="48"/>
  <c r="AC11" i="48"/>
  <c r="AA11" i="48"/>
  <c r="CF11" i="48"/>
  <c r="Y11" i="48"/>
  <c r="CE11" i="48"/>
  <c r="BF11" i="48"/>
  <c r="X11" i="48"/>
  <c r="CC11" i="48"/>
  <c r="CD11" i="48"/>
  <c r="BA11" i="48"/>
  <c r="Z11" i="48"/>
  <c r="BC11" i="55"/>
  <c r="CB11" i="55"/>
  <c r="BB11" i="55"/>
  <c r="AC11" i="55"/>
  <c r="BA11" i="55"/>
  <c r="AB11" i="55"/>
  <c r="AA11" i="55"/>
  <c r="CG11" i="55"/>
  <c r="BG11" i="55" s="1"/>
  <c r="Z11" i="55"/>
  <c r="CF11" i="55"/>
  <c r="Y11" i="55"/>
  <c r="CE11" i="55"/>
  <c r="BF11" i="55"/>
  <c r="X11" i="55"/>
  <c r="CD11" i="55"/>
  <c r="CC11" i="55"/>
  <c r="BD11" i="55"/>
  <c r="AD10" i="44"/>
  <c r="AD6" i="44"/>
  <c r="AD14" i="44"/>
  <c r="AD5" i="44"/>
  <c r="AD11" i="44"/>
  <c r="AD9" i="44"/>
  <c r="AD12" i="44"/>
  <c r="AD4" i="44"/>
  <c r="AD11" i="48"/>
  <c r="AD7" i="48"/>
  <c r="AD8" i="48"/>
  <c r="AD13" i="48"/>
  <c r="AD11" i="43"/>
  <c r="AD7" i="43"/>
  <c r="AD13" i="43"/>
  <c r="CB10" i="43"/>
  <c r="CF10" i="43"/>
  <c r="BF10" i="43"/>
  <c r="CD10" i="43"/>
  <c r="BB10" i="43"/>
  <c r="AC10" i="43"/>
  <c r="CC10" i="43"/>
  <c r="BA10" i="43"/>
  <c r="AB10" i="43"/>
  <c r="AA10" i="43"/>
  <c r="CG10" i="43"/>
  <c r="BG10" i="43" s="1"/>
  <c r="X10" i="43"/>
  <c r="CE10" i="43"/>
  <c r="CC11" i="44"/>
  <c r="AJ6" i="45"/>
  <c r="BM6" i="45"/>
  <c r="AP6" i="45"/>
  <c r="BK6" i="45"/>
  <c r="BP6" i="45"/>
  <c r="BH6" i="45"/>
  <c r="AI6" i="45"/>
  <c r="BJ6" i="45"/>
  <c r="BJ7" i="46"/>
  <c r="Y10" i="46"/>
  <c r="CG8" i="55"/>
  <c r="BG8" i="55" s="1"/>
  <c r="BC8" i="55"/>
  <c r="AA8" i="55"/>
  <c r="BF11" i="45"/>
  <c r="AB8" i="44"/>
  <c r="CB8" i="44"/>
  <c r="AH4" i="45"/>
  <c r="AH6" i="45" s="1"/>
  <c r="AN5" i="45"/>
  <c r="BK5" i="45"/>
  <c r="Y8" i="45"/>
  <c r="X9" i="45"/>
  <c r="AA14" i="45"/>
  <c r="CC14" i="45"/>
  <c r="AI4" i="46"/>
  <c r="BJ4" i="46" s="1"/>
  <c r="AZ4" i="46"/>
  <c r="CA4" i="46" s="1"/>
  <c r="AI6" i="46"/>
  <c r="BN6" i="46"/>
  <c r="AN7" i="46"/>
  <c r="BK7" i="46"/>
  <c r="Z9" i="46"/>
  <c r="CG9" i="46"/>
  <c r="BG9" i="46" s="1"/>
  <c r="Z11" i="46"/>
  <c r="AD12" i="46"/>
  <c r="Z14" i="46"/>
  <c r="X11" i="47"/>
  <c r="BF11" i="47"/>
  <c r="CE11" i="47"/>
  <c r="AB8" i="43"/>
  <c r="BA8" i="43"/>
  <c r="Y9" i="43"/>
  <c r="AC14" i="43"/>
  <c r="BD8" i="44"/>
  <c r="AT4" i="45"/>
  <c r="BU4" i="45" s="1"/>
  <c r="AI5" i="45"/>
  <c r="CC11" i="45"/>
  <c r="BQ6" i="46"/>
  <c r="AI7" i="46"/>
  <c r="BN7" i="46"/>
  <c r="AB8" i="46"/>
  <c r="AB12" i="49"/>
  <c r="CB12" i="49"/>
  <c r="BA12" i="49"/>
  <c r="AC12" i="49"/>
  <c r="Y12" i="49"/>
  <c r="X12" i="49"/>
  <c r="CG12" i="49"/>
  <c r="BG12" i="49" s="1"/>
  <c r="CF12" i="49"/>
  <c r="BE12" i="49"/>
  <c r="CG14" i="51"/>
  <c r="BG14" i="51" s="1"/>
  <c r="AB14" i="51"/>
  <c r="AA14" i="51"/>
  <c r="AD11" i="55"/>
  <c r="AD8" i="55"/>
  <c r="AD5" i="55"/>
  <c r="AD9" i="55"/>
  <c r="AD12" i="55"/>
  <c r="AD7" i="55"/>
  <c r="AD13" i="55"/>
  <c r="AC8" i="43"/>
  <c r="BB8" i="43"/>
  <c r="Z9" i="43"/>
  <c r="CB9" i="43"/>
  <c r="BB14" i="44"/>
  <c r="AU4" i="45"/>
  <c r="BV4" i="45" s="1"/>
  <c r="AJ5" i="45"/>
  <c r="AD7" i="45"/>
  <c r="AC8" i="45"/>
  <c r="BD8" i="45"/>
  <c r="CC8" i="45"/>
  <c r="AD9" i="45"/>
  <c r="BE9" i="45"/>
  <c r="CF9" i="45"/>
  <c r="CG10" i="45"/>
  <c r="BG10" i="45" s="1"/>
  <c r="BA11" i="45"/>
  <c r="CD11" i="45"/>
  <c r="AT4" i="46"/>
  <c r="BU4" i="46" s="1"/>
  <c r="AM6" i="46"/>
  <c r="BJ6" i="46"/>
  <c r="AJ7" i="46"/>
  <c r="BO7" i="46"/>
  <c r="AC8" i="46"/>
  <c r="BA8" i="46"/>
  <c r="CB8" i="46"/>
  <c r="BE11" i="46"/>
  <c r="CD11" i="46"/>
  <c r="AD13" i="46"/>
  <c r="BD14" i="46"/>
  <c r="CC14" i="46"/>
  <c r="AD4" i="55"/>
  <c r="AD6" i="55"/>
  <c r="CC10" i="55"/>
  <c r="CE10" i="55"/>
  <c r="BA10" i="55"/>
  <c r="AB10" i="55"/>
  <c r="CD10" i="55"/>
  <c r="AA10" i="55"/>
  <c r="Z10" i="55"/>
  <c r="Y10" i="55"/>
  <c r="X10" i="55"/>
  <c r="AA9" i="43"/>
  <c r="CE9" i="43"/>
  <c r="X8" i="44"/>
  <c r="BD14" i="44"/>
  <c r="AV4" i="45"/>
  <c r="BW4" i="45" s="1"/>
  <c r="BH5" i="45"/>
  <c r="BP5" i="45"/>
  <c r="BE8" i="45"/>
  <c r="CE8" i="45"/>
  <c r="BF9" i="45"/>
  <c r="CG9" i="45"/>
  <c r="BG9" i="45" s="1"/>
  <c r="AC11" i="45"/>
  <c r="BE11" i="45"/>
  <c r="CE11" i="45"/>
  <c r="AU4" i="46"/>
  <c r="BV4" i="46" s="1"/>
  <c r="AN6" i="46"/>
  <c r="BK6" i="46"/>
  <c r="BB8" i="46"/>
  <c r="CC8" i="46"/>
  <c r="BF11" i="46"/>
  <c r="CE11" i="46"/>
  <c r="CD14" i="46"/>
  <c r="CG8" i="48"/>
  <c r="BG8" i="48" s="1"/>
  <c r="BB8" i="48"/>
  <c r="AB8" i="48"/>
  <c r="AA8" i="48"/>
  <c r="AA13" i="48"/>
  <c r="BA13" i="48"/>
  <c r="AC13" i="48"/>
  <c r="X11" i="46"/>
  <c r="CF11" i="46"/>
  <c r="BF14" i="46"/>
  <c r="CE14" i="46"/>
  <c r="BF10" i="47"/>
  <c r="CF10" i="47"/>
  <c r="BD11" i="47"/>
  <c r="CC11" i="47"/>
  <c r="CC10" i="54"/>
  <c r="CG10" i="54"/>
  <c r="BG10" i="54" s="1"/>
  <c r="BF10" i="54"/>
  <c r="AB10" i="54"/>
  <c r="CF10" i="54"/>
  <c r="BB10" i="54"/>
  <c r="AA10" i="54"/>
  <c r="CE10" i="54"/>
  <c r="Z10" i="54"/>
  <c r="CD10" i="54"/>
  <c r="Y10" i="54"/>
  <c r="X10" i="54"/>
  <c r="BI7" i="46"/>
  <c r="BQ7" i="46"/>
  <c r="BD8" i="46"/>
  <c r="CE8" i="46"/>
  <c r="AC9" i="43"/>
  <c r="BD9" i="43"/>
  <c r="CG9" i="43"/>
  <c r="BG9" i="43" s="1"/>
  <c r="CG14" i="43"/>
  <c r="BG14" i="43" s="1"/>
  <c r="AA8" i="44"/>
  <c r="AM5" i="45"/>
  <c r="X8" i="45"/>
  <c r="CG8" i="45"/>
  <c r="BG8" i="45" s="1"/>
  <c r="Z14" i="45"/>
  <c r="AH4" i="46"/>
  <c r="BI6" i="46" s="1"/>
  <c r="AY4" i="46"/>
  <c r="BZ4" i="46" s="1"/>
  <c r="AP6" i="46"/>
  <c r="AM7" i="46"/>
  <c r="BE8" i="46"/>
  <c r="Y9" i="46"/>
  <c r="CC9" i="46"/>
  <c r="Y11" i="46"/>
  <c r="CG11" i="46"/>
  <c r="BG11" i="46" s="1"/>
  <c r="CG10" i="47"/>
  <c r="BG10" i="47" s="1"/>
  <c r="BE11" i="47"/>
  <c r="CD11" i="47"/>
  <c r="CC12" i="49"/>
  <c r="CF14" i="49"/>
  <c r="AB14" i="49"/>
  <c r="BC14" i="49"/>
  <c r="Z14" i="49"/>
  <c r="Y14" i="49"/>
  <c r="CG14" i="49"/>
  <c r="BG14" i="49" s="1"/>
  <c r="CG14" i="54"/>
  <c r="BG14" i="54" s="1"/>
  <c r="BD14" i="54"/>
  <c r="AC14" i="54"/>
  <c r="CD14" i="54"/>
  <c r="BA14" i="54"/>
  <c r="AB14" i="54"/>
  <c r="CB14" i="54"/>
  <c r="AA14" i="54"/>
  <c r="Z14" i="54"/>
  <c r="AB12" i="50"/>
  <c r="BA12" i="50"/>
  <c r="Z13" i="50"/>
  <c r="AA14" i="50"/>
  <c r="BA14" i="50"/>
  <c r="CF14" i="50"/>
  <c r="AI4" i="51"/>
  <c r="BJ4" i="51" s="1"/>
  <c r="AX4" i="51"/>
  <c r="AX10" i="51" s="1"/>
  <c r="AB8" i="51"/>
  <c r="AC9" i="53"/>
  <c r="BA9" i="53"/>
  <c r="AC13" i="53"/>
  <c r="BA13" i="53"/>
  <c r="AB14" i="53"/>
  <c r="BA14" i="53"/>
  <c r="AD6" i="49"/>
  <c r="AC12" i="50"/>
  <c r="BE12" i="50"/>
  <c r="AA13" i="50"/>
  <c r="AC14" i="50"/>
  <c r="BB14" i="50"/>
  <c r="CG14" i="50"/>
  <c r="BG14" i="50" s="1"/>
  <c r="AK4" i="51"/>
  <c r="BL4" i="51" s="1"/>
  <c r="AY4" i="51"/>
  <c r="BZ4" i="51" s="1"/>
  <c r="AD6" i="51"/>
  <c r="AD8" i="51"/>
  <c r="AA8" i="53"/>
  <c r="AD9" i="53"/>
  <c r="BB9" i="53"/>
  <c r="AD13" i="53"/>
  <c r="BB13" i="53"/>
  <c r="AC14" i="53"/>
  <c r="BB14" i="53"/>
  <c r="BE12" i="54"/>
  <c r="BF14" i="50"/>
  <c r="AD6" i="53"/>
  <c r="BD14" i="53"/>
  <c r="AB13" i="49"/>
  <c r="BB13" i="49"/>
  <c r="AM4" i="51"/>
  <c r="BN4" i="51" s="1"/>
  <c r="BA13" i="51"/>
  <c r="CG13" i="51"/>
  <c r="BG13" i="51" s="1"/>
  <c r="X9" i="53"/>
  <c r="AD9" i="49"/>
  <c r="AD13" i="49"/>
  <c r="CF13" i="50"/>
  <c r="AS4" i="51"/>
  <c r="BT4" i="51" s="1"/>
  <c r="AD14" i="52"/>
  <c r="AD8" i="53"/>
  <c r="BB8" i="53"/>
  <c r="Y9" i="53"/>
  <c r="AD12" i="53"/>
  <c r="BE11" i="54"/>
  <c r="CD11" i="54"/>
  <c r="CC13" i="55"/>
  <c r="AD4" i="49"/>
  <c r="AD7" i="49"/>
  <c r="X14" i="50"/>
  <c r="AT4" i="51"/>
  <c r="BU4" i="51" s="1"/>
  <c r="AD7" i="51"/>
  <c r="AX7" i="51" s="1"/>
  <c r="BE13" i="51"/>
  <c r="AD7" i="53"/>
  <c r="BD8" i="53"/>
  <c r="Z9" i="53"/>
  <c r="BF11" i="54"/>
  <c r="CE11" i="54"/>
  <c r="BI6" i="51"/>
  <c r="AH7" i="51"/>
  <c r="AH9" i="51"/>
  <c r="BI12" i="51"/>
  <c r="BI7" i="51"/>
  <c r="BI9" i="51"/>
  <c r="BI10" i="51"/>
  <c r="BI11" i="51"/>
  <c r="AU11" i="51"/>
  <c r="BV7" i="51"/>
  <c r="AU9" i="51"/>
  <c r="BV11" i="51"/>
  <c r="BV9" i="51"/>
  <c r="AU6" i="51"/>
  <c r="AU12" i="51"/>
  <c r="BM6" i="51"/>
  <c r="AL7" i="51"/>
  <c r="AL6" i="51"/>
  <c r="BM7" i="51"/>
  <c r="AI9" i="51"/>
  <c r="BJ9" i="51"/>
  <c r="AI10" i="51"/>
  <c r="AI11" i="51"/>
  <c r="AI12" i="51"/>
  <c r="BY5" i="51"/>
  <c r="BY6" i="51"/>
  <c r="BY11" i="51"/>
  <c r="BY7" i="51"/>
  <c r="AX9" i="51"/>
  <c r="BY12" i="51"/>
  <c r="AX11" i="51"/>
  <c r="AX6" i="51"/>
  <c r="BY9" i="51"/>
  <c r="AX12" i="51"/>
  <c r="AY12" i="51"/>
  <c r="AY9" i="51"/>
  <c r="BZ11" i="51"/>
  <c r="BZ9" i="51"/>
  <c r="AY11" i="51"/>
  <c r="AY10" i="51"/>
  <c r="BZ6" i="51"/>
  <c r="BZ10" i="51"/>
  <c r="BZ12" i="51"/>
  <c r="CB9" i="51"/>
  <c r="CE9" i="51" s="1"/>
  <c r="BA11" i="51"/>
  <c r="BD11" i="51" s="1"/>
  <c r="BZ7" i="51"/>
  <c r="AY6" i="51"/>
  <c r="AY7" i="51"/>
  <c r="CB7" i="56"/>
  <c r="CE7" i="56" s="1"/>
  <c r="CB12" i="56"/>
  <c r="CE12" i="56" s="1"/>
  <c r="CB11" i="56"/>
  <c r="CE11" i="56" s="1"/>
  <c r="BC11" i="50"/>
  <c r="BB11" i="50"/>
  <c r="BA8" i="50"/>
  <c r="BD8" i="50" s="1"/>
  <c r="CB10" i="56"/>
  <c r="CE10" i="56" s="1"/>
  <c r="CB9" i="56"/>
  <c r="CE9" i="56" s="1"/>
  <c r="CB5" i="56"/>
  <c r="CE5" i="56" s="1"/>
  <c r="CB6" i="56"/>
  <c r="CE6" i="56" s="1"/>
  <c r="X10" i="53"/>
  <c r="BE11" i="53"/>
  <c r="BF11" i="53"/>
  <c r="CF11" i="53"/>
  <c r="AA10" i="53"/>
  <c r="CG11" i="53"/>
  <c r="BG11" i="53" s="1"/>
  <c r="BA10" i="53"/>
  <c r="BF10" i="53"/>
  <c r="CF10" i="53"/>
  <c r="CG10" i="53"/>
  <c r="BG10" i="53" s="1"/>
  <c r="X11" i="53"/>
  <c r="AA11" i="53"/>
  <c r="CB11" i="53"/>
  <c r="CE11" i="53" s="1"/>
  <c r="BX4" i="51"/>
  <c r="BY4" i="51"/>
  <c r="AU10" i="51"/>
  <c r="BY10" i="51"/>
  <c r="AW10" i="51"/>
  <c r="BV10" i="51"/>
  <c r="AD6" i="54"/>
  <c r="BA14" i="52"/>
  <c r="BD14" i="52"/>
  <c r="CC14" i="52"/>
  <c r="CD14" i="52" s="1"/>
  <c r="BA13" i="52"/>
  <c r="BD13" i="52" s="1"/>
  <c r="BB11" i="51"/>
  <c r="BC11" i="51" s="1"/>
  <c r="CB11" i="51"/>
  <c r="CE11" i="51" s="1"/>
  <c r="BS9" i="51"/>
  <c r="AS5" i="51"/>
  <c r="AS10" i="51"/>
  <c r="BA9" i="51"/>
  <c r="BD9" i="51" s="1"/>
  <c r="AA3" i="53"/>
  <c r="CC6" i="53" s="1"/>
  <c r="CD6" i="53" s="1"/>
  <c r="BH6" i="56"/>
  <c r="AJ6" i="56"/>
  <c r="BL5" i="56"/>
  <c r="AM5" i="56"/>
  <c r="BH5" i="56"/>
  <c r="AG7" i="56"/>
  <c r="AJ7" i="56"/>
  <c r="BL7" i="56"/>
  <c r="AR4" i="56"/>
  <c r="AQ4" i="56"/>
  <c r="AO4" i="56"/>
  <c r="AO5" i="56" s="1"/>
  <c r="AM4" i="56"/>
  <c r="BN7" i="56" s="1"/>
  <c r="AN4" i="56"/>
  <c r="AX4" i="56"/>
  <c r="BY4" i="56" s="1"/>
  <c r="AL4" i="56"/>
  <c r="BM4" i="56" s="1"/>
  <c r="AW4" i="56"/>
  <c r="BX4" i="56" s="1"/>
  <c r="AK4" i="56"/>
  <c r="BL4" i="56" s="1"/>
  <c r="AU4" i="56"/>
  <c r="BV4" i="56" s="1"/>
  <c r="AV4" i="56"/>
  <c r="BW4" i="56" s="1"/>
  <c r="AJ4" i="56"/>
  <c r="BK4" i="56" s="1"/>
  <c r="AI4" i="56"/>
  <c r="BJ4" i="56" s="1"/>
  <c r="AT4" i="56"/>
  <c r="BU4" i="56" s="1"/>
  <c r="AH4" i="56"/>
  <c r="BI4" i="56" s="1"/>
  <c r="AZ4" i="56"/>
  <c r="CA4" i="56" s="1"/>
  <c r="AY4" i="56"/>
  <c r="BZ4" i="56" s="1"/>
  <c r="AS4" i="56"/>
  <c r="BT4" i="56" s="1"/>
  <c r="AG4" i="56"/>
  <c r="AG5" i="56" s="1"/>
  <c r="AP4" i="56"/>
  <c r="CB7" i="51"/>
  <c r="CE7" i="51" s="1"/>
  <c r="CC11" i="52"/>
  <c r="CD11" i="52" s="1"/>
  <c r="BB7" i="49"/>
  <c r="BC7" i="49" s="1"/>
  <c r="BA7" i="44"/>
  <c r="BD7" i="44" s="1"/>
  <c r="BB7" i="44"/>
  <c r="BC7" i="44" s="1"/>
  <c r="BA7" i="52"/>
  <c r="BD7" i="52" s="1"/>
  <c r="BB7" i="52"/>
  <c r="BC7" i="52" s="1"/>
  <c r="BA7" i="51"/>
  <c r="BD7" i="51" s="1"/>
  <c r="BB7" i="51"/>
  <c r="BC7" i="51" s="1"/>
  <c r="BB7" i="53"/>
  <c r="BC7" i="53" s="1"/>
  <c r="BB7" i="48"/>
  <c r="BC7" i="48" s="1"/>
  <c r="BA7" i="48"/>
  <c r="BD7" i="48" s="1"/>
  <c r="BA7" i="45"/>
  <c r="BB7" i="45"/>
  <c r="BC7" i="45" s="1"/>
  <c r="BB7" i="43"/>
  <c r="BC7" i="43" s="1"/>
  <c r="CC7" i="55"/>
  <c r="CD7" i="55" s="1"/>
  <c r="BA7" i="55"/>
  <c r="BD7" i="55" s="1"/>
  <c r="CB8" i="50"/>
  <c r="CE8" i="50" s="1"/>
  <c r="BB8" i="50"/>
  <c r="BC8" i="50" s="1"/>
  <c r="BA6" i="50"/>
  <c r="BD6" i="50" s="1"/>
  <c r="CC10" i="52"/>
  <c r="CD10" i="52" s="1"/>
  <c r="CC8" i="52"/>
  <c r="BF8" i="52"/>
  <c r="BB9" i="52"/>
  <c r="BC9" i="52" s="1"/>
  <c r="BA10" i="52"/>
  <c r="BD10" i="52" s="1"/>
  <c r="BB10" i="52"/>
  <c r="BC10" i="52" s="1"/>
  <c r="CD8" i="52"/>
  <c r="AB8" i="52"/>
  <c r="BB8" i="52"/>
  <c r="AI10" i="49"/>
  <c r="BJ10" i="49"/>
  <c r="AI8" i="49"/>
  <c r="Y10" i="49"/>
  <c r="BB6" i="49"/>
  <c r="BC6" i="49" s="1"/>
  <c r="BA6" i="49"/>
  <c r="BD6" i="49" s="1"/>
  <c r="CB6" i="49"/>
  <c r="CE6" i="49" s="1"/>
  <c r="BC7" i="54"/>
  <c r="AI9" i="49"/>
  <c r="BJ8" i="49"/>
  <c r="BJ9" i="49"/>
  <c r="AM8" i="49"/>
  <c r="Y8" i="49" s="1"/>
  <c r="BN9" i="49"/>
  <c r="AM9" i="49"/>
  <c r="BN8" i="49"/>
  <c r="BK8" i="49"/>
  <c r="AJ8" i="49"/>
  <c r="BC5" i="44"/>
  <c r="AN5" i="46"/>
  <c r="AM5" i="46"/>
  <c r="AI5" i="46"/>
  <c r="BA5" i="45"/>
  <c r="CC5" i="45"/>
  <c r="BA5" i="46"/>
  <c r="BD5" i="46" s="1"/>
  <c r="BB5" i="47"/>
  <c r="BC5" i="47" s="1"/>
  <c r="CB5" i="47"/>
  <c r="CE5" i="47" s="1"/>
  <c r="BA5" i="47"/>
  <c r="BD5" i="47" s="1"/>
  <c r="BB10" i="48"/>
  <c r="Y9" i="48"/>
  <c r="CB9" i="48"/>
  <c r="CE9" i="48" s="1"/>
  <c r="CG9" i="48"/>
  <c r="BG9" i="48" s="1"/>
  <c r="AB9" i="48"/>
  <c r="BA9" i="48"/>
  <c r="BB9" i="48"/>
  <c r="Y10" i="48"/>
  <c r="AB10" i="48"/>
  <c r="BA10" i="48"/>
  <c r="CG10" i="48"/>
  <c r="BG10" i="48" s="1"/>
  <c r="BK10" i="49"/>
  <c r="BK9" i="49"/>
  <c r="AJ10" i="49"/>
  <c r="AJ9" i="49"/>
  <c r="CB10" i="49"/>
  <c r="CE10" i="49" s="1"/>
  <c r="AB10" i="49"/>
  <c r="BA10" i="49"/>
  <c r="BD10" i="49" s="1"/>
  <c r="BF10" i="49"/>
  <c r="CG10" i="49"/>
  <c r="BG10" i="49" s="1"/>
  <c r="BB10" i="50"/>
  <c r="BC10" i="50" s="1"/>
  <c r="CB10" i="50"/>
  <c r="CE10" i="50" s="1"/>
  <c r="BA9" i="50"/>
  <c r="BD9" i="50" s="1"/>
  <c r="BB9" i="50"/>
  <c r="BC9" i="50" s="1"/>
  <c r="CB9" i="50"/>
  <c r="CE9" i="50" s="1"/>
  <c r="BB5" i="50"/>
  <c r="BC5" i="50" s="1"/>
  <c r="CB5" i="51"/>
  <c r="CE5" i="51" s="1"/>
  <c r="BC5" i="51"/>
  <c r="CC5" i="52"/>
  <c r="CD5" i="52" s="1"/>
  <c r="CB5" i="53"/>
  <c r="CE5" i="53" s="1"/>
  <c r="AB9" i="54"/>
  <c r="BA9" i="54"/>
  <c r="CB9" i="54"/>
  <c r="BF8" i="54"/>
  <c r="BB9" i="54"/>
  <c r="CE9" i="54"/>
  <c r="BD9" i="54"/>
  <c r="CG9" i="54"/>
  <c r="BG9" i="54" s="1"/>
  <c r="CB8" i="54"/>
  <c r="AB8" i="54"/>
  <c r="BA8" i="54"/>
  <c r="BD8" i="54" s="1"/>
  <c r="AA3" i="55"/>
  <c r="CC5" i="55" s="1"/>
  <c r="CD5" i="55" s="1"/>
  <c r="BA5" i="55"/>
  <c r="BD5" i="55" s="1"/>
  <c r="BB5" i="55"/>
  <c r="BC5" i="55" s="1"/>
  <c r="CB5" i="55"/>
  <c r="CE5" i="55" s="1"/>
  <c r="BB6" i="55"/>
  <c r="Z8" i="55"/>
  <c r="X9" i="55"/>
  <c r="CF9" i="55"/>
  <c r="BB12" i="55"/>
  <c r="AB13" i="55"/>
  <c r="Z14" i="55"/>
  <c r="BC6" i="55"/>
  <c r="BC12" i="55"/>
  <c r="BD6" i="55"/>
  <c r="CB6" i="55"/>
  <c r="BB7" i="55"/>
  <c r="AB8" i="55"/>
  <c r="Z9" i="55"/>
  <c r="BD12" i="55"/>
  <c r="CB12" i="55"/>
  <c r="BB13" i="55"/>
  <c r="AB14" i="55"/>
  <c r="BC7" i="55"/>
  <c r="AC8" i="55"/>
  <c r="BA8" i="55"/>
  <c r="BE12" i="55"/>
  <c r="CC12" i="55"/>
  <c r="BC13" i="55"/>
  <c r="AC14" i="55"/>
  <c r="BA14" i="55"/>
  <c r="CB7" i="55"/>
  <c r="CE7" i="55" s="1"/>
  <c r="BB8" i="55"/>
  <c r="AB9" i="55"/>
  <c r="BF12" i="55"/>
  <c r="CD12" i="55"/>
  <c r="BD13" i="55"/>
  <c r="CB13" i="55"/>
  <c r="BB14" i="55"/>
  <c r="CE6" i="55"/>
  <c r="CE12" i="55"/>
  <c r="BC14" i="55"/>
  <c r="BD8" i="55"/>
  <c r="CB8" i="55"/>
  <c r="BB9" i="55"/>
  <c r="X12" i="55"/>
  <c r="CF12" i="55"/>
  <c r="BF13" i="55"/>
  <c r="CD13" i="55"/>
  <c r="BD14" i="55"/>
  <c r="CB14" i="55"/>
  <c r="BE8" i="55"/>
  <c r="CC8" i="55"/>
  <c r="BC9" i="55"/>
  <c r="Y12" i="55"/>
  <c r="CG12" i="55"/>
  <c r="BG12" i="55" s="1"/>
  <c r="CE13" i="55"/>
  <c r="BE14" i="55"/>
  <c r="CC14" i="55"/>
  <c r="AO4" i="55"/>
  <c r="BP4" i="55" s="1"/>
  <c r="BF8" i="55"/>
  <c r="CD8" i="55"/>
  <c r="BD9" i="55"/>
  <c r="CB9" i="55"/>
  <c r="AD10" i="55"/>
  <c r="BB10" i="55"/>
  <c r="Z12" i="55"/>
  <c r="X13" i="55"/>
  <c r="CF13" i="55"/>
  <c r="BF14" i="55"/>
  <c r="CD14" i="55"/>
  <c r="AP4" i="55"/>
  <c r="BQ4" i="55" s="1"/>
  <c r="CE8" i="55"/>
  <c r="BE9" i="55"/>
  <c r="CC9" i="55"/>
  <c r="BC10" i="55"/>
  <c r="AA12" i="55"/>
  <c r="Y13" i="55"/>
  <c r="CG13" i="55"/>
  <c r="BG13" i="55" s="1"/>
  <c r="CE14" i="55"/>
  <c r="AQ4" i="55"/>
  <c r="BR4" i="55" s="1"/>
  <c r="X8" i="55"/>
  <c r="CF8" i="55"/>
  <c r="BF9" i="55"/>
  <c r="CD9" i="55"/>
  <c r="BD10" i="55"/>
  <c r="CB10" i="55"/>
  <c r="AB12" i="55"/>
  <c r="Z13" i="55"/>
  <c r="X14" i="55"/>
  <c r="CF14" i="55"/>
  <c r="Y8" i="55"/>
  <c r="BE10" i="55"/>
  <c r="AC12" i="55"/>
  <c r="Y14" i="55"/>
  <c r="AA3" i="54"/>
  <c r="CC9" i="54" s="1"/>
  <c r="CD9" i="54" s="1"/>
  <c r="BB6" i="54"/>
  <c r="BC6" i="54" s="1"/>
  <c r="BD6" i="54"/>
  <c r="BA5" i="54"/>
  <c r="BD5" i="54" s="1"/>
  <c r="CB5" i="54"/>
  <c r="CE5" i="54" s="1"/>
  <c r="AB7" i="54"/>
  <c r="AD12" i="54"/>
  <c r="AB13" i="54"/>
  <c r="BC13" i="54"/>
  <c r="AC7" i="54"/>
  <c r="BA7" i="54"/>
  <c r="BC12" i="54"/>
  <c r="AC13" i="54"/>
  <c r="BA13" i="54"/>
  <c r="CB6" i="54"/>
  <c r="CE6" i="54" s="1"/>
  <c r="AD7" i="54"/>
  <c r="BB7" i="54"/>
  <c r="AD13" i="54"/>
  <c r="BB13" i="54"/>
  <c r="BD7" i="54"/>
  <c r="CB7" i="54"/>
  <c r="AD8" i="54"/>
  <c r="BB8" i="54"/>
  <c r="BC8" i="54" s="1"/>
  <c r="BF12" i="54"/>
  <c r="CD12" i="54"/>
  <c r="BD13" i="54"/>
  <c r="CB13" i="54"/>
  <c r="AD14" i="54"/>
  <c r="BB14" i="54"/>
  <c r="BE7" i="54"/>
  <c r="CC7" i="54"/>
  <c r="CE12" i="54"/>
  <c r="BE13" i="54"/>
  <c r="CC13" i="54"/>
  <c r="BC14" i="54"/>
  <c r="BF7" i="54"/>
  <c r="CD7" i="54"/>
  <c r="AD9" i="54"/>
  <c r="X12" i="54"/>
  <c r="CF12" i="54"/>
  <c r="BF13" i="54"/>
  <c r="CD13" i="54"/>
  <c r="CE7" i="54"/>
  <c r="CC8" i="54"/>
  <c r="CD8" i="54" s="1"/>
  <c r="BC9" i="54"/>
  <c r="AC10" i="54"/>
  <c r="BA10" i="54"/>
  <c r="Y12" i="54"/>
  <c r="CG12" i="54"/>
  <c r="BG12" i="54" s="1"/>
  <c r="CE13" i="54"/>
  <c r="BE14" i="54"/>
  <c r="CC14" i="54"/>
  <c r="X7" i="54"/>
  <c r="CF7" i="54"/>
  <c r="AD10" i="54"/>
  <c r="X13" i="54"/>
  <c r="CF13" i="54"/>
  <c r="AD4" i="54"/>
  <c r="Y7" i="54"/>
  <c r="CG7" i="54"/>
  <c r="BG7" i="54" s="1"/>
  <c r="CE8" i="54"/>
  <c r="BC10" i="54"/>
  <c r="AA12" i="54"/>
  <c r="Y13" i="54"/>
  <c r="CG13" i="54"/>
  <c r="BG13" i="54" s="1"/>
  <c r="CE14" i="54"/>
  <c r="AD5" i="54"/>
  <c r="BB5" i="54"/>
  <c r="BC5" i="54" s="1"/>
  <c r="Z7" i="54"/>
  <c r="BF9" i="54"/>
  <c r="BD10" i="54"/>
  <c r="CB10" i="54"/>
  <c r="BB11" i="54"/>
  <c r="AB12" i="54"/>
  <c r="Z13" i="54"/>
  <c r="X14" i="54"/>
  <c r="CF14" i="54"/>
  <c r="Y8" i="54"/>
  <c r="BE10" i="54"/>
  <c r="AC12" i="54"/>
  <c r="Y14" i="54"/>
  <c r="BB6" i="53"/>
  <c r="BC6" i="53" s="1"/>
  <c r="BB12" i="53"/>
  <c r="BD6" i="53"/>
  <c r="CB6" i="53"/>
  <c r="CE6" i="53" s="1"/>
  <c r="BD12" i="53"/>
  <c r="CB12" i="53"/>
  <c r="BE12" i="53"/>
  <c r="CC12" i="53"/>
  <c r="BC13" i="53"/>
  <c r="BD7" i="53"/>
  <c r="CB7" i="53"/>
  <c r="CE7" i="53" s="1"/>
  <c r="BF12" i="53"/>
  <c r="CD12" i="53"/>
  <c r="BD13" i="53"/>
  <c r="CB13" i="53"/>
  <c r="AD14" i="53"/>
  <c r="BC8" i="53"/>
  <c r="CE12" i="53"/>
  <c r="BE13" i="53"/>
  <c r="CC13" i="53"/>
  <c r="BC14" i="53"/>
  <c r="X12" i="53"/>
  <c r="CF12" i="53"/>
  <c r="BF13" i="53"/>
  <c r="CD13" i="53"/>
  <c r="BC12" i="53"/>
  <c r="BE8" i="53"/>
  <c r="CC8" i="53"/>
  <c r="BC9" i="53"/>
  <c r="Y12" i="53"/>
  <c r="CG12" i="53"/>
  <c r="BG12" i="53" s="1"/>
  <c r="CE13" i="53"/>
  <c r="BE14" i="53"/>
  <c r="CC14" i="53"/>
  <c r="BF8" i="53"/>
  <c r="CD8" i="53"/>
  <c r="BD9" i="53"/>
  <c r="CB9" i="53"/>
  <c r="AD10" i="53"/>
  <c r="BB10" i="53"/>
  <c r="Z12" i="53"/>
  <c r="X13" i="53"/>
  <c r="CF13" i="53"/>
  <c r="BF14" i="53"/>
  <c r="CD14" i="53"/>
  <c r="AD4" i="53"/>
  <c r="BA5" i="53"/>
  <c r="BD5" i="53" s="1"/>
  <c r="CE8" i="53"/>
  <c r="BE9" i="53"/>
  <c r="CC9" i="53"/>
  <c r="BC10" i="53"/>
  <c r="BA11" i="53"/>
  <c r="BD11" i="53" s="1"/>
  <c r="AA12" i="53"/>
  <c r="Y13" i="53"/>
  <c r="CG13" i="53"/>
  <c r="BG13" i="53" s="1"/>
  <c r="CE14" i="53"/>
  <c r="AD5" i="53"/>
  <c r="BB5" i="53"/>
  <c r="BC5" i="53" s="1"/>
  <c r="X8" i="53"/>
  <c r="CF8" i="53"/>
  <c r="BF9" i="53"/>
  <c r="CD9" i="53"/>
  <c r="BD10" i="53"/>
  <c r="CB10" i="53"/>
  <c r="CE10" i="53" s="1"/>
  <c r="BB11" i="53"/>
  <c r="BC11" i="53" s="1"/>
  <c r="AB12" i="53"/>
  <c r="Z13" i="53"/>
  <c r="X14" i="53"/>
  <c r="CF14" i="53"/>
  <c r="Y8" i="53"/>
  <c r="BE10" i="53"/>
  <c r="AC12" i="53"/>
  <c r="Y14" i="53"/>
  <c r="BA5" i="52"/>
  <c r="BD5" i="52" s="1"/>
  <c r="AC3" i="52"/>
  <c r="AD6" i="52"/>
  <c r="BB6" i="52"/>
  <c r="BC6" i="52" s="1"/>
  <c r="AD12" i="52"/>
  <c r="BB12" i="52"/>
  <c r="BC12" i="52" s="1"/>
  <c r="BD6" i="52"/>
  <c r="BD12" i="52"/>
  <c r="CC6" i="52"/>
  <c r="CD6" i="52" s="1"/>
  <c r="BA8" i="52"/>
  <c r="BD8" i="52" s="1"/>
  <c r="CC12" i="52"/>
  <c r="CD12" i="52" s="1"/>
  <c r="BC13" i="52"/>
  <c r="CC7" i="52"/>
  <c r="CD7" i="52" s="1"/>
  <c r="BC8" i="52"/>
  <c r="BA9" i="52"/>
  <c r="BD9" i="52" s="1"/>
  <c r="CC13" i="52"/>
  <c r="CD13" i="52" s="1"/>
  <c r="BC14" i="52"/>
  <c r="AD9" i="52"/>
  <c r="AD10" i="52"/>
  <c r="AD4" i="52"/>
  <c r="CC9" i="52"/>
  <c r="CD9" i="52" s="1"/>
  <c r="BA11" i="52"/>
  <c r="BD11" i="52" s="1"/>
  <c r="AD5" i="52"/>
  <c r="BB5" i="52"/>
  <c r="BC5" i="52" s="1"/>
  <c r="BB11" i="52"/>
  <c r="BC11" i="52" s="1"/>
  <c r="Y8" i="52"/>
  <c r="BA5" i="51"/>
  <c r="BD5" i="51" s="1"/>
  <c r="AA3" i="51"/>
  <c r="CC5" i="51" s="1"/>
  <c r="CD5" i="51" s="1"/>
  <c r="BB6" i="51"/>
  <c r="BC6" i="51" s="1"/>
  <c r="Z8" i="51"/>
  <c r="AD12" i="51"/>
  <c r="BB12" i="51"/>
  <c r="BC12" i="51" s="1"/>
  <c r="AB13" i="51"/>
  <c r="Z14" i="51"/>
  <c r="BD6" i="51"/>
  <c r="CB6" i="51"/>
  <c r="CE6" i="51" s="1"/>
  <c r="BD12" i="51"/>
  <c r="CB12" i="51"/>
  <c r="CE12" i="51" s="1"/>
  <c r="AJ4" i="51"/>
  <c r="AV4" i="51"/>
  <c r="AC8" i="51"/>
  <c r="BA8" i="51"/>
  <c r="BC13" i="51"/>
  <c r="AC14" i="51"/>
  <c r="BA14" i="51"/>
  <c r="BB8" i="51"/>
  <c r="BD13" i="51"/>
  <c r="CB13" i="51"/>
  <c r="AD14" i="51"/>
  <c r="BB14" i="51"/>
  <c r="BC8" i="51"/>
  <c r="BC14" i="51"/>
  <c r="BD8" i="51"/>
  <c r="CB8" i="51"/>
  <c r="AD9" i="51"/>
  <c r="BF13" i="51"/>
  <c r="CD13" i="51"/>
  <c r="BD14" i="51"/>
  <c r="CB14" i="51"/>
  <c r="AN4" i="51"/>
  <c r="AZ4" i="51"/>
  <c r="BE8" i="51"/>
  <c r="CC8" i="51"/>
  <c r="BC9" i="51"/>
  <c r="BA10" i="51"/>
  <c r="BD10" i="51" s="1"/>
  <c r="CE13" i="51"/>
  <c r="BE14" i="51"/>
  <c r="CC14" i="51"/>
  <c r="AO4" i="51"/>
  <c r="BH4" i="51"/>
  <c r="BF8" i="51"/>
  <c r="CD8" i="51"/>
  <c r="AD10" i="51"/>
  <c r="BB10" i="51"/>
  <c r="BC10" i="51" s="1"/>
  <c r="X13" i="51"/>
  <c r="CF13" i="51"/>
  <c r="BF14" i="51"/>
  <c r="CD14" i="51"/>
  <c r="AP4" i="51"/>
  <c r="CE8" i="51"/>
  <c r="CE14" i="51"/>
  <c r="AQ4" i="51"/>
  <c r="AD5" i="51"/>
  <c r="BJ5" i="51" s="1"/>
  <c r="X8" i="51"/>
  <c r="CF8" i="51"/>
  <c r="CB10" i="51"/>
  <c r="CE10" i="51" s="1"/>
  <c r="X14" i="51"/>
  <c r="CF14" i="51"/>
  <c r="Y8" i="51"/>
  <c r="Y14" i="51"/>
  <c r="AA3" i="50"/>
  <c r="CC5" i="50" s="1"/>
  <c r="CD5" i="50" s="1"/>
  <c r="AR4" i="50"/>
  <c r="BS4" i="50" s="1"/>
  <c r="AP4" i="50"/>
  <c r="AO4" i="50"/>
  <c r="BP4" i="50" s="1"/>
  <c r="AZ4" i="50"/>
  <c r="CA4" i="50" s="1"/>
  <c r="AN4" i="50"/>
  <c r="AY4" i="50"/>
  <c r="BZ4" i="50" s="1"/>
  <c r="AM4" i="50"/>
  <c r="AQ4" i="50"/>
  <c r="AX4" i="50"/>
  <c r="BY4" i="50" s="1"/>
  <c r="AL4" i="50"/>
  <c r="AV4" i="50"/>
  <c r="BW4" i="50" s="1"/>
  <c r="AJ4" i="50"/>
  <c r="AW4" i="50"/>
  <c r="BX4" i="50" s="1"/>
  <c r="AK4" i="50"/>
  <c r="AU4" i="50"/>
  <c r="BV4" i="50" s="1"/>
  <c r="AI4" i="50"/>
  <c r="AT4" i="50"/>
  <c r="BU4" i="50" s="1"/>
  <c r="AH4" i="50"/>
  <c r="AS4" i="50"/>
  <c r="BT4" i="50" s="1"/>
  <c r="AG4" i="50"/>
  <c r="BD5" i="50"/>
  <c r="CB5" i="50"/>
  <c r="CE5" i="50" s="1"/>
  <c r="AD6" i="50"/>
  <c r="BB6" i="50"/>
  <c r="BC6" i="50" s="1"/>
  <c r="CB11" i="50"/>
  <c r="CE11" i="50" s="1"/>
  <c r="AD12" i="50"/>
  <c r="BB12" i="50"/>
  <c r="AB13" i="50"/>
  <c r="BA7" i="50"/>
  <c r="BD7" i="50" s="1"/>
  <c r="BE11" i="50"/>
  <c r="CC11" i="50"/>
  <c r="BC12" i="50"/>
  <c r="AC13" i="50"/>
  <c r="BA13" i="50"/>
  <c r="CB6" i="50"/>
  <c r="CE6" i="50" s="1"/>
  <c r="AD7" i="50"/>
  <c r="BB7" i="50"/>
  <c r="BC7" i="50" s="1"/>
  <c r="BF11" i="50"/>
  <c r="CD11" i="50"/>
  <c r="BD12" i="50"/>
  <c r="CB12" i="50"/>
  <c r="AD13" i="50"/>
  <c r="BB13" i="50"/>
  <c r="AB14" i="50"/>
  <c r="BC13" i="50"/>
  <c r="CB7" i="50"/>
  <c r="CE7" i="50" s="1"/>
  <c r="AD8" i="50"/>
  <c r="X11" i="50"/>
  <c r="CF11" i="50"/>
  <c r="BF12" i="50"/>
  <c r="CD12" i="50"/>
  <c r="BD13" i="50"/>
  <c r="CB13" i="50"/>
  <c r="AD14" i="50"/>
  <c r="Y11" i="50"/>
  <c r="CG11" i="50"/>
  <c r="BG11" i="50" s="1"/>
  <c r="CE12" i="50"/>
  <c r="BE13" i="50"/>
  <c r="CC13" i="50"/>
  <c r="BC14" i="50"/>
  <c r="AD9" i="50"/>
  <c r="Z11" i="50"/>
  <c r="X12" i="50"/>
  <c r="CF12" i="50"/>
  <c r="BF13" i="50"/>
  <c r="CD13" i="50"/>
  <c r="BD14" i="50"/>
  <c r="CB14" i="50"/>
  <c r="BA10" i="50"/>
  <c r="BD10" i="50" s="1"/>
  <c r="AA11" i="50"/>
  <c r="Y12" i="50"/>
  <c r="CG12" i="50"/>
  <c r="BG12" i="50" s="1"/>
  <c r="CE13" i="50"/>
  <c r="BE14" i="50"/>
  <c r="CC14" i="50"/>
  <c r="AD10" i="50"/>
  <c r="AB11" i="50"/>
  <c r="AC11" i="50"/>
  <c r="BA11" i="50"/>
  <c r="BD11" i="50" s="1"/>
  <c r="Y13" i="50"/>
  <c r="AA3" i="49"/>
  <c r="CC10" i="49" s="1"/>
  <c r="CD10" i="49" s="1"/>
  <c r="CB5" i="49"/>
  <c r="CE5" i="49" s="1"/>
  <c r="BD11" i="49"/>
  <c r="CB11" i="49"/>
  <c r="CE11" i="49" s="1"/>
  <c r="BA7" i="49"/>
  <c r="BD7" i="49" s="1"/>
  <c r="BC12" i="49"/>
  <c r="AC13" i="49"/>
  <c r="BA13" i="49"/>
  <c r="AA14" i="49"/>
  <c r="BF11" i="49"/>
  <c r="BA8" i="49"/>
  <c r="BD8" i="49" s="1"/>
  <c r="BC13" i="49"/>
  <c r="AC14" i="49"/>
  <c r="BA14" i="49"/>
  <c r="AK4" i="49"/>
  <c r="AW4" i="49"/>
  <c r="BX4" i="49" s="1"/>
  <c r="CB7" i="49"/>
  <c r="CE7" i="49" s="1"/>
  <c r="AD8" i="49"/>
  <c r="BB8" i="49"/>
  <c r="BC8" i="49" s="1"/>
  <c r="BF12" i="49"/>
  <c r="CD12" i="49"/>
  <c r="BD13" i="49"/>
  <c r="CB13" i="49"/>
  <c r="AD14" i="49"/>
  <c r="BB14" i="49"/>
  <c r="CB8" i="49"/>
  <c r="CE8" i="49" s="1"/>
  <c r="BB9" i="49"/>
  <c r="BC9" i="49" s="1"/>
  <c r="BF13" i="49"/>
  <c r="CD13" i="49"/>
  <c r="BD14" i="49"/>
  <c r="CB14" i="49"/>
  <c r="BE14" i="49"/>
  <c r="CC14" i="49"/>
  <c r="AO4" i="49"/>
  <c r="BD9" i="49"/>
  <c r="CB9" i="49"/>
  <c r="CE9" i="49" s="1"/>
  <c r="AD10" i="49"/>
  <c r="BB10" i="49"/>
  <c r="BC10" i="49" s="1"/>
  <c r="AB11" i="49"/>
  <c r="Z12" i="49"/>
  <c r="X13" i="49"/>
  <c r="CF13" i="49"/>
  <c r="BF14" i="49"/>
  <c r="CD14" i="49"/>
  <c r="Y11" i="49"/>
  <c r="AP4" i="49"/>
  <c r="BA5" i="49"/>
  <c r="BD5" i="49" s="1"/>
  <c r="BA11" i="49"/>
  <c r="AA12" i="49"/>
  <c r="Y13" i="49"/>
  <c r="CG13" i="49"/>
  <c r="BG13" i="49" s="1"/>
  <c r="CE14" i="49"/>
  <c r="CG11" i="49"/>
  <c r="BG11" i="49" s="1"/>
  <c r="AD5" i="49"/>
  <c r="BB5" i="49"/>
  <c r="BC5" i="49" s="1"/>
  <c r="BB11" i="49"/>
  <c r="BC11" i="49" s="1"/>
  <c r="X14" i="49"/>
  <c r="AC9" i="47"/>
  <c r="CC9" i="47"/>
  <c r="AB9" i="47"/>
  <c r="BA9" i="47"/>
  <c r="BD9" i="47" s="1"/>
  <c r="BD9" i="48"/>
  <c r="AA3" i="48"/>
  <c r="CC10" i="48" s="1"/>
  <c r="CD10" i="48" s="1"/>
  <c r="BD5" i="48"/>
  <c r="CB5" i="48"/>
  <c r="CE5" i="48" s="1"/>
  <c r="AD6" i="48"/>
  <c r="BB6" i="48"/>
  <c r="BC6" i="48" s="1"/>
  <c r="Z8" i="48"/>
  <c r="BF10" i="48"/>
  <c r="AD12" i="48"/>
  <c r="BB12" i="48"/>
  <c r="AB13" i="48"/>
  <c r="Z14" i="48"/>
  <c r="CB12" i="48"/>
  <c r="BE12" i="48"/>
  <c r="CC12" i="48"/>
  <c r="BC13" i="48"/>
  <c r="BD6" i="48"/>
  <c r="BD12" i="48"/>
  <c r="CB7" i="48"/>
  <c r="CE7" i="48" s="1"/>
  <c r="BF12" i="48"/>
  <c r="CD12" i="48"/>
  <c r="BD13" i="48"/>
  <c r="CB13" i="48"/>
  <c r="CE12" i="48"/>
  <c r="BD8" i="48"/>
  <c r="CB8" i="48"/>
  <c r="AD9" i="48"/>
  <c r="X12" i="48"/>
  <c r="CF12" i="48"/>
  <c r="BF13" i="48"/>
  <c r="CD13" i="48"/>
  <c r="BD14" i="48"/>
  <c r="CB14" i="48"/>
  <c r="BC14" i="48"/>
  <c r="BE8" i="48"/>
  <c r="CC8" i="48"/>
  <c r="BC9" i="48"/>
  <c r="Y12" i="48"/>
  <c r="CG12" i="48"/>
  <c r="BG12" i="48" s="1"/>
  <c r="CE13" i="48"/>
  <c r="BE14" i="48"/>
  <c r="CC14" i="48"/>
  <c r="BF8" i="48"/>
  <c r="CD8" i="48"/>
  <c r="AD10" i="48"/>
  <c r="Z12" i="48"/>
  <c r="X13" i="48"/>
  <c r="CF13" i="48"/>
  <c r="BF14" i="48"/>
  <c r="CD14" i="48"/>
  <c r="BC8" i="48"/>
  <c r="BE13" i="48"/>
  <c r="CC13" i="48"/>
  <c r="AD4" i="48"/>
  <c r="CE8" i="48"/>
  <c r="BC10" i="48"/>
  <c r="AA12" i="48"/>
  <c r="Y13" i="48"/>
  <c r="CG13" i="48"/>
  <c r="BG13" i="48" s="1"/>
  <c r="CE14" i="48"/>
  <c r="CB6" i="48"/>
  <c r="CE6" i="48" s="1"/>
  <c r="AD5" i="48"/>
  <c r="BB5" i="48"/>
  <c r="BC5" i="48" s="1"/>
  <c r="X8" i="48"/>
  <c r="CF8" i="48"/>
  <c r="BF9" i="48"/>
  <c r="BD10" i="48"/>
  <c r="CB10" i="48"/>
  <c r="CE10" i="48" s="1"/>
  <c r="AB12" i="48"/>
  <c r="Z13" i="48"/>
  <c r="X14" i="48"/>
  <c r="CF14" i="48"/>
  <c r="BC12" i="48"/>
  <c r="Y8" i="48"/>
  <c r="AC12" i="48"/>
  <c r="Y14" i="48"/>
  <c r="CB9" i="47"/>
  <c r="CE9" i="47" s="1"/>
  <c r="BE9" i="47"/>
  <c r="CD9" i="47"/>
  <c r="BF9" i="47"/>
  <c r="CF9" i="47"/>
  <c r="CG9" i="47"/>
  <c r="BG9" i="47" s="1"/>
  <c r="X9" i="47"/>
  <c r="Y9" i="47"/>
  <c r="Z9" i="47"/>
  <c r="AA9" i="47"/>
  <c r="AD6" i="47"/>
  <c r="BB6" i="47"/>
  <c r="BC6" i="47" s="1"/>
  <c r="Z8" i="47"/>
  <c r="AD12" i="47"/>
  <c r="BB12" i="47"/>
  <c r="AB13" i="47"/>
  <c r="Z14" i="47"/>
  <c r="BC12" i="47"/>
  <c r="BD6" i="47"/>
  <c r="CB6" i="47"/>
  <c r="CE6" i="47" s="1"/>
  <c r="AD7" i="47"/>
  <c r="BB7" i="47"/>
  <c r="BC7" i="47" s="1"/>
  <c r="AB8" i="47"/>
  <c r="BD12" i="47"/>
  <c r="CB12" i="47"/>
  <c r="AD13" i="47"/>
  <c r="BB13" i="47"/>
  <c r="AB14" i="47"/>
  <c r="BA8" i="47"/>
  <c r="BE12" i="47"/>
  <c r="CC12" i="47"/>
  <c r="BC13" i="47"/>
  <c r="AC14" i="47"/>
  <c r="BA14" i="47"/>
  <c r="BD7" i="47"/>
  <c r="CB7" i="47"/>
  <c r="AD8" i="47"/>
  <c r="BB8" i="47"/>
  <c r="BF12" i="47"/>
  <c r="CD12" i="47"/>
  <c r="BD13" i="47"/>
  <c r="CB13" i="47"/>
  <c r="AD14" i="47"/>
  <c r="BB14" i="47"/>
  <c r="AA3" i="47"/>
  <c r="CC6" i="47" s="1"/>
  <c r="CD6" i="47" s="1"/>
  <c r="BC8" i="47"/>
  <c r="CE12" i="47"/>
  <c r="BC14" i="47"/>
  <c r="BD8" i="47"/>
  <c r="CB8" i="47"/>
  <c r="AD9" i="47"/>
  <c r="BB9" i="47"/>
  <c r="BC9" i="47" s="1"/>
  <c r="AB10" i="47"/>
  <c r="X12" i="47"/>
  <c r="CF12" i="47"/>
  <c r="BF13" i="47"/>
  <c r="CD13" i="47"/>
  <c r="BD14" i="47"/>
  <c r="CB14" i="47"/>
  <c r="CE7" i="47"/>
  <c r="BE8" i="47"/>
  <c r="CC8" i="47"/>
  <c r="AC10" i="47"/>
  <c r="BA10" i="47"/>
  <c r="Y12" i="47"/>
  <c r="CG12" i="47"/>
  <c r="BG12" i="47" s="1"/>
  <c r="CE13" i="47"/>
  <c r="BE14" i="47"/>
  <c r="CC14" i="47"/>
  <c r="BF8" i="47"/>
  <c r="CD8" i="47"/>
  <c r="Z12" i="47"/>
  <c r="BF14" i="47"/>
  <c r="CD14" i="47"/>
  <c r="AD10" i="47"/>
  <c r="AD4" i="47"/>
  <c r="CE8" i="47"/>
  <c r="BC10" i="47"/>
  <c r="AA12" i="47"/>
  <c r="Y13" i="47"/>
  <c r="CG13" i="47"/>
  <c r="BG13" i="47" s="1"/>
  <c r="CE14" i="47"/>
  <c r="AD5" i="47"/>
  <c r="X8" i="47"/>
  <c r="CF8" i="47"/>
  <c r="X14" i="47"/>
  <c r="CF14" i="47"/>
  <c r="AB12" i="47"/>
  <c r="Z13" i="47"/>
  <c r="Y8" i="47"/>
  <c r="BE10" i="47"/>
  <c r="AC12" i="47"/>
  <c r="Y14" i="47"/>
  <c r="AC3" i="46"/>
  <c r="CB5" i="46" s="1"/>
  <c r="CE5" i="46" s="1"/>
  <c r="CC5" i="46"/>
  <c r="CD5" i="46" s="1"/>
  <c r="BC12" i="46"/>
  <c r="AG4" i="46"/>
  <c r="AS4" i="46"/>
  <c r="BT4" i="46" s="1"/>
  <c r="BB6" i="46"/>
  <c r="BC6" i="46" s="1"/>
  <c r="X9" i="46"/>
  <c r="CF9" i="46"/>
  <c r="BF10" i="46"/>
  <c r="CD10" i="46"/>
  <c r="BB12" i="46"/>
  <c r="AB13" i="46"/>
  <c r="BD6" i="46"/>
  <c r="BB7" i="46"/>
  <c r="BC7" i="46" s="1"/>
  <c r="X10" i="46"/>
  <c r="CF10" i="46"/>
  <c r="BD12" i="46"/>
  <c r="CB12" i="46"/>
  <c r="BB13" i="46"/>
  <c r="CC6" i="46"/>
  <c r="CD6" i="46" s="1"/>
  <c r="BE12" i="46"/>
  <c r="AK4" i="46"/>
  <c r="AW4" i="46"/>
  <c r="BX4" i="46" s="1"/>
  <c r="BD7" i="46"/>
  <c r="AB9" i="46"/>
  <c r="Z10" i="46"/>
  <c r="BF12" i="46"/>
  <c r="CD12" i="46"/>
  <c r="BD13" i="46"/>
  <c r="CB13" i="46"/>
  <c r="AD14" i="46"/>
  <c r="CC12" i="46"/>
  <c r="BC13" i="46"/>
  <c r="AL4" i="46"/>
  <c r="BM7" i="46" s="1"/>
  <c r="AX4" i="46"/>
  <c r="BY4" i="46" s="1"/>
  <c r="CC7" i="46"/>
  <c r="CD7" i="46" s="1"/>
  <c r="BC8" i="46"/>
  <c r="AC9" i="46"/>
  <c r="BA9" i="46"/>
  <c r="AA10" i="46"/>
  <c r="CE12" i="46"/>
  <c r="BE13" i="46"/>
  <c r="CC13" i="46"/>
  <c r="BC14" i="46"/>
  <c r="AB10" i="46"/>
  <c r="X12" i="46"/>
  <c r="CF12" i="46"/>
  <c r="BF13" i="46"/>
  <c r="CD13" i="46"/>
  <c r="CE13" i="46"/>
  <c r="BC9" i="46"/>
  <c r="AC10" i="46"/>
  <c r="BA10" i="46"/>
  <c r="Y12" i="46"/>
  <c r="CG12" i="46"/>
  <c r="BG12" i="46" s="1"/>
  <c r="AO4" i="46"/>
  <c r="BF8" i="46"/>
  <c r="CD8" i="46"/>
  <c r="BD9" i="46"/>
  <c r="CB9" i="46"/>
  <c r="AD10" i="46"/>
  <c r="BB10" i="46"/>
  <c r="Z12" i="46"/>
  <c r="X13" i="46"/>
  <c r="CF13" i="46"/>
  <c r="AQ4" i="46"/>
  <c r="BR4" i="46" s="1"/>
  <c r="AD5" i="46"/>
  <c r="BO5" i="46" s="1"/>
  <c r="BB5" i="46"/>
  <c r="BC5" i="46" s="1"/>
  <c r="X8" i="46"/>
  <c r="CF8" i="46"/>
  <c r="BF9" i="46"/>
  <c r="CD9" i="46"/>
  <c r="BD10" i="46"/>
  <c r="CB10" i="46"/>
  <c r="BB11" i="46"/>
  <c r="AB12" i="46"/>
  <c r="Z13" i="46"/>
  <c r="X14" i="46"/>
  <c r="CF14" i="46"/>
  <c r="AP4" i="46"/>
  <c r="AP7" i="46" s="1"/>
  <c r="BC10" i="46"/>
  <c r="AA12" i="46"/>
  <c r="Y13" i="46"/>
  <c r="CG13" i="46"/>
  <c r="BG13" i="46" s="1"/>
  <c r="Y8" i="46"/>
  <c r="BE10" i="46"/>
  <c r="AC12" i="46"/>
  <c r="Y14" i="46"/>
  <c r="AC3" i="45"/>
  <c r="BB5" i="45"/>
  <c r="BC5" i="45" s="1"/>
  <c r="CD5" i="45"/>
  <c r="AP4" i="45"/>
  <c r="BA6" i="45"/>
  <c r="BD6" i="45" s="1"/>
  <c r="AG4" i="45"/>
  <c r="AG5" i="45" s="1"/>
  <c r="AS4" i="45"/>
  <c r="BT4" i="45" s="1"/>
  <c r="BD5" i="45"/>
  <c r="CB5" i="45"/>
  <c r="CE5" i="45" s="1"/>
  <c r="BB6" i="45"/>
  <c r="BC6" i="45" s="1"/>
  <c r="BF10" i="45"/>
  <c r="CD10" i="45"/>
  <c r="BD11" i="45"/>
  <c r="CB11" i="45"/>
  <c r="AD12" i="45"/>
  <c r="BB12" i="45"/>
  <c r="AB13" i="45"/>
  <c r="BC12" i="45"/>
  <c r="CB6" i="45"/>
  <c r="CE6" i="45" s="1"/>
  <c r="AK4" i="45"/>
  <c r="AW4" i="45"/>
  <c r="BX4" i="45" s="1"/>
  <c r="BD7" i="45"/>
  <c r="CB7" i="45"/>
  <c r="CE7" i="45" s="1"/>
  <c r="AD8" i="45"/>
  <c r="BB8" i="45"/>
  <c r="AB9" i="45"/>
  <c r="Z10" i="45"/>
  <c r="X11" i="45"/>
  <c r="CF11" i="45"/>
  <c r="BF12" i="45"/>
  <c r="CD12" i="45"/>
  <c r="BD13" i="45"/>
  <c r="CB13" i="45"/>
  <c r="AD14" i="45"/>
  <c r="BB14" i="45"/>
  <c r="BD12" i="45"/>
  <c r="AL4" i="45"/>
  <c r="AL5" i="45" s="1"/>
  <c r="AX4" i="45"/>
  <c r="BY4" i="45" s="1"/>
  <c r="CC7" i="45"/>
  <c r="CD7" i="45" s="1"/>
  <c r="BC8" i="45"/>
  <c r="AC9" i="45"/>
  <c r="BA9" i="45"/>
  <c r="AA10" i="45"/>
  <c r="Y11" i="45"/>
  <c r="CG11" i="45"/>
  <c r="BG11" i="45" s="1"/>
  <c r="CE12" i="45"/>
  <c r="BE13" i="45"/>
  <c r="CC13" i="45"/>
  <c r="BC14" i="45"/>
  <c r="CB12" i="45"/>
  <c r="CC6" i="45"/>
  <c r="CD6" i="45" s="1"/>
  <c r="AB10" i="45"/>
  <c r="Z11" i="45"/>
  <c r="X12" i="45"/>
  <c r="CF12" i="45"/>
  <c r="BF13" i="45"/>
  <c r="CD13" i="45"/>
  <c r="BD14" i="45"/>
  <c r="CB14" i="45"/>
  <c r="BE12" i="45"/>
  <c r="AY4" i="45"/>
  <c r="BZ4" i="45" s="1"/>
  <c r="AN4" i="45"/>
  <c r="BO4" i="45" s="1"/>
  <c r="AZ4" i="45"/>
  <c r="CA4" i="45" s="1"/>
  <c r="BC9" i="45"/>
  <c r="AC10" i="45"/>
  <c r="BA10" i="45"/>
  <c r="AA11" i="45"/>
  <c r="Y12" i="45"/>
  <c r="CG12" i="45"/>
  <c r="BG12" i="45" s="1"/>
  <c r="CE13" i="45"/>
  <c r="CC12" i="45"/>
  <c r="BC13" i="45"/>
  <c r="AM4" i="45"/>
  <c r="BN6" i="45" s="1"/>
  <c r="AO4" i="45"/>
  <c r="BF8" i="45"/>
  <c r="BD9" i="45"/>
  <c r="CB9" i="45"/>
  <c r="AD10" i="45"/>
  <c r="BB10" i="45"/>
  <c r="AB11" i="45"/>
  <c r="Z12" i="45"/>
  <c r="X13" i="45"/>
  <c r="CF13" i="45"/>
  <c r="BF14" i="45"/>
  <c r="CD14" i="45"/>
  <c r="BC10" i="45"/>
  <c r="AA12" i="45"/>
  <c r="Y13" i="45"/>
  <c r="CG13" i="45"/>
  <c r="BG13" i="45" s="1"/>
  <c r="AQ4" i="45"/>
  <c r="BR4" i="45" s="1"/>
  <c r="BD10" i="45"/>
  <c r="CB10" i="45"/>
  <c r="BB11" i="45"/>
  <c r="AB12" i="45"/>
  <c r="Z13" i="45"/>
  <c r="X14" i="45"/>
  <c r="BE10" i="45"/>
  <c r="AC12" i="45"/>
  <c r="AA3" i="44"/>
  <c r="CC5" i="44" s="1"/>
  <c r="CD5" i="44" s="1"/>
  <c r="BA5" i="44"/>
  <c r="BD5" i="44" s="1"/>
  <c r="CB5" i="44"/>
  <c r="CE5" i="44" s="1"/>
  <c r="BB6" i="44"/>
  <c r="BB12" i="44"/>
  <c r="AB13" i="44"/>
  <c r="BD6" i="44"/>
  <c r="CB6" i="44"/>
  <c r="CE6" i="44" s="1"/>
  <c r="CB13" i="44"/>
  <c r="AL4" i="44"/>
  <c r="BM4" i="44" s="1"/>
  <c r="AX4" i="44"/>
  <c r="BY4" i="44" s="1"/>
  <c r="BC8" i="44"/>
  <c r="CE12" i="44"/>
  <c r="BE13" i="44"/>
  <c r="CC13" i="44"/>
  <c r="BC14" i="44"/>
  <c r="BE12" i="44"/>
  <c r="CC12" i="44"/>
  <c r="BC13" i="44"/>
  <c r="X12" i="44"/>
  <c r="BF13" i="44"/>
  <c r="CD13" i="44"/>
  <c r="CF12" i="44"/>
  <c r="AN4" i="44"/>
  <c r="BO4" i="44" s="1"/>
  <c r="AZ4" i="44"/>
  <c r="CA4" i="44" s="1"/>
  <c r="BE8" i="44"/>
  <c r="CC8" i="44"/>
  <c r="BC9" i="44"/>
  <c r="AC10" i="44"/>
  <c r="BA10" i="44"/>
  <c r="Y12" i="44"/>
  <c r="CG12" i="44"/>
  <c r="BG12" i="44" s="1"/>
  <c r="CE13" i="44"/>
  <c r="BE14" i="44"/>
  <c r="CC14" i="44"/>
  <c r="BC6" i="44"/>
  <c r="BD12" i="44"/>
  <c r="CC6" i="44"/>
  <c r="CD6" i="44" s="1"/>
  <c r="CB7" i="44"/>
  <c r="CE7" i="44" s="1"/>
  <c r="BF12" i="44"/>
  <c r="CD12" i="44"/>
  <c r="BD13" i="44"/>
  <c r="AO4" i="44"/>
  <c r="BP4" i="44" s="1"/>
  <c r="BF8" i="44"/>
  <c r="CD8" i="44"/>
  <c r="CB9" i="44"/>
  <c r="BB10" i="44"/>
  <c r="Z12" i="44"/>
  <c r="X13" i="44"/>
  <c r="CF13" i="44"/>
  <c r="BF14" i="44"/>
  <c r="CD14" i="44"/>
  <c r="CB12" i="44"/>
  <c r="AP4" i="44"/>
  <c r="BQ4" i="44" s="1"/>
  <c r="CE8" i="44"/>
  <c r="BC10" i="44"/>
  <c r="AA12" i="44"/>
  <c r="Y13" i="44"/>
  <c r="CG13" i="44"/>
  <c r="BG13" i="44" s="1"/>
  <c r="CE14" i="44"/>
  <c r="AB12" i="44"/>
  <c r="Z13" i="44"/>
  <c r="BC12" i="44"/>
  <c r="Y8" i="44"/>
  <c r="BE10" i="44"/>
  <c r="AC12" i="44"/>
  <c r="Y14" i="44"/>
  <c r="AA3" i="43"/>
  <c r="CC6" i="43" s="1"/>
  <c r="CD6" i="43" s="1"/>
  <c r="CC5" i="43"/>
  <c r="CD5" i="43" s="1"/>
  <c r="CB5" i="43"/>
  <c r="CE5" i="43" s="1"/>
  <c r="AD6" i="43"/>
  <c r="BB6" i="43"/>
  <c r="BC6" i="43" s="1"/>
  <c r="Z8" i="43"/>
  <c r="BD11" i="43"/>
  <c r="CB11" i="43"/>
  <c r="AD12" i="43"/>
  <c r="BB12" i="43"/>
  <c r="AB13" i="43"/>
  <c r="Z14" i="43"/>
  <c r="BC12" i="43"/>
  <c r="BD12" i="43"/>
  <c r="BE12" i="43"/>
  <c r="BC13" i="43"/>
  <c r="CB6" i="43"/>
  <c r="CE6" i="43" s="1"/>
  <c r="BD7" i="43"/>
  <c r="CB7" i="43"/>
  <c r="CE7" i="43" s="1"/>
  <c r="AD8" i="43"/>
  <c r="X11" i="43"/>
  <c r="CF11" i="43"/>
  <c r="BF12" i="43"/>
  <c r="CD12" i="43"/>
  <c r="BD13" i="43"/>
  <c r="CB13" i="43"/>
  <c r="AD14" i="43"/>
  <c r="BB14" i="43"/>
  <c r="BD6" i="43"/>
  <c r="CG11" i="43"/>
  <c r="BG11" i="43" s="1"/>
  <c r="CE12" i="43"/>
  <c r="BE13" i="43"/>
  <c r="CC13" i="43"/>
  <c r="BC14" i="43"/>
  <c r="BC8" i="43"/>
  <c r="Y11" i="43"/>
  <c r="BD8" i="43"/>
  <c r="CB8" i="43"/>
  <c r="AD9" i="43"/>
  <c r="BB9" i="43"/>
  <c r="Z11" i="43"/>
  <c r="X12" i="43"/>
  <c r="CF12" i="43"/>
  <c r="BF13" i="43"/>
  <c r="CD13" i="43"/>
  <c r="BD14" i="43"/>
  <c r="CB14" i="43"/>
  <c r="CC12" i="43"/>
  <c r="BE8" i="43"/>
  <c r="CC8" i="43"/>
  <c r="BC9" i="43"/>
  <c r="AA11" i="43"/>
  <c r="Y12" i="43"/>
  <c r="CG12" i="43"/>
  <c r="BG12" i="43" s="1"/>
  <c r="CE13" i="43"/>
  <c r="BE14" i="43"/>
  <c r="CC14" i="43"/>
  <c r="CB12" i="43"/>
  <c r="BF14" i="43"/>
  <c r="CD14" i="43"/>
  <c r="CF13" i="43"/>
  <c r="BA5" i="43"/>
  <c r="BD5" i="43" s="1"/>
  <c r="BC10" i="43"/>
  <c r="Y13" i="43"/>
  <c r="CG13" i="43"/>
  <c r="BG13" i="43" s="1"/>
  <c r="CE14" i="43"/>
  <c r="BF8" i="43"/>
  <c r="CD8" i="43"/>
  <c r="AD10" i="43"/>
  <c r="AB11" i="43"/>
  <c r="Z12" i="43"/>
  <c r="X13" i="43"/>
  <c r="AD4" i="43"/>
  <c r="CE8" i="43"/>
  <c r="BE9" i="43"/>
  <c r="CC9" i="43"/>
  <c r="AC11" i="43"/>
  <c r="BA11" i="43"/>
  <c r="AA12" i="43"/>
  <c r="AD5" i="43"/>
  <c r="BB5" i="43"/>
  <c r="BC5" i="43" s="1"/>
  <c r="X8" i="43"/>
  <c r="BF9" i="43"/>
  <c r="BD10" i="43"/>
  <c r="BB11" i="43"/>
  <c r="AB12" i="43"/>
  <c r="Z13" i="43"/>
  <c r="X14" i="43"/>
  <c r="AC12" i="43"/>
  <c r="CA38" i="42"/>
  <c r="BZ38" i="42"/>
  <c r="BY38" i="42"/>
  <c r="BX38" i="42"/>
  <c r="BW38" i="42"/>
  <c r="BV38" i="42"/>
  <c r="BU38" i="42"/>
  <c r="BT38" i="42"/>
  <c r="BS38" i="42"/>
  <c r="BR38" i="42"/>
  <c r="BQ38" i="42"/>
  <c r="BP38" i="42"/>
  <c r="BO38" i="42"/>
  <c r="BN38" i="42"/>
  <c r="BM38" i="42"/>
  <c r="BL38" i="42"/>
  <c r="BK38" i="42"/>
  <c r="BJ38" i="42"/>
  <c r="BI38" i="42"/>
  <c r="BH38" i="42"/>
  <c r="AZ38" i="42"/>
  <c r="AY38" i="42"/>
  <c r="AX38" i="42"/>
  <c r="CA37" i="42"/>
  <c r="BZ37" i="42"/>
  <c r="BY37" i="42"/>
  <c r="BX37" i="42"/>
  <c r="BW37" i="42"/>
  <c r="BV37" i="42"/>
  <c r="BU37" i="42"/>
  <c r="BT37" i="42"/>
  <c r="BS37" i="42"/>
  <c r="BR37" i="42"/>
  <c r="BQ37" i="42"/>
  <c r="BP37" i="42"/>
  <c r="BO37" i="42"/>
  <c r="BN37" i="42"/>
  <c r="BM37" i="42"/>
  <c r="BL37" i="42"/>
  <c r="BK37" i="42"/>
  <c r="BJ37" i="42"/>
  <c r="BI37" i="42"/>
  <c r="BH37" i="42"/>
  <c r="AZ37" i="42"/>
  <c r="AY37" i="42"/>
  <c r="AX37" i="42"/>
  <c r="CA36" i="42"/>
  <c r="BZ36" i="42"/>
  <c r="BY36" i="42"/>
  <c r="BX36" i="42"/>
  <c r="BW36" i="42"/>
  <c r="BV36" i="42"/>
  <c r="BU36" i="42"/>
  <c r="BT36" i="42"/>
  <c r="BS36" i="42"/>
  <c r="BR36" i="42"/>
  <c r="BQ36" i="42"/>
  <c r="BP36" i="42"/>
  <c r="BO36" i="42"/>
  <c r="BN36" i="42"/>
  <c r="BM36" i="42"/>
  <c r="BL36" i="42"/>
  <c r="BK36" i="42"/>
  <c r="BJ36" i="42"/>
  <c r="BI36" i="42"/>
  <c r="BH36" i="42"/>
  <c r="AZ36" i="42"/>
  <c r="AY36" i="42"/>
  <c r="AX36" i="42"/>
  <c r="CA35" i="42"/>
  <c r="BZ35" i="42"/>
  <c r="BY35" i="42"/>
  <c r="BX35" i="42"/>
  <c r="BW35" i="42"/>
  <c r="BV35" i="42"/>
  <c r="BU35" i="42"/>
  <c r="BT35" i="42"/>
  <c r="BS35" i="42"/>
  <c r="BR35" i="42"/>
  <c r="BQ35" i="42"/>
  <c r="BP35" i="42"/>
  <c r="BO35" i="42"/>
  <c r="BN35" i="42"/>
  <c r="BM35" i="42"/>
  <c r="BL35" i="42"/>
  <c r="BK35" i="42"/>
  <c r="BJ35" i="42"/>
  <c r="BI35" i="42"/>
  <c r="BH35" i="42"/>
  <c r="AZ35" i="42"/>
  <c r="AY35" i="42"/>
  <c r="AX35" i="42"/>
  <c r="CA34" i="42"/>
  <c r="BZ34" i="42"/>
  <c r="BY34" i="42"/>
  <c r="BX34" i="42"/>
  <c r="BW34" i="42"/>
  <c r="BV34" i="42"/>
  <c r="BU34" i="42"/>
  <c r="BT34" i="42"/>
  <c r="BS34" i="42"/>
  <c r="BR34" i="42"/>
  <c r="BQ34" i="42"/>
  <c r="BP34" i="42"/>
  <c r="BO34" i="42"/>
  <c r="BN34" i="42"/>
  <c r="BM34" i="42"/>
  <c r="BL34" i="42"/>
  <c r="BK34" i="42"/>
  <c r="BJ34" i="42"/>
  <c r="BI34" i="42"/>
  <c r="BH34" i="42"/>
  <c r="AZ34" i="42"/>
  <c r="AY34" i="42"/>
  <c r="AX34" i="42"/>
  <c r="CA33" i="42"/>
  <c r="BZ33" i="42"/>
  <c r="BY33" i="42"/>
  <c r="BX33" i="42"/>
  <c r="BW33" i="42"/>
  <c r="BV33" i="42"/>
  <c r="BU33" i="42"/>
  <c r="BT33" i="42"/>
  <c r="BS33" i="42"/>
  <c r="BR33" i="42"/>
  <c r="BQ33" i="42"/>
  <c r="BP33" i="42"/>
  <c r="BO33" i="42"/>
  <c r="BN33" i="42"/>
  <c r="BM33" i="42"/>
  <c r="BL33" i="42"/>
  <c r="BK33" i="42"/>
  <c r="BJ33" i="42"/>
  <c r="BI33" i="42"/>
  <c r="BH33" i="42"/>
  <c r="AZ33" i="42"/>
  <c r="AY33" i="42"/>
  <c r="AX33" i="42"/>
  <c r="CA32" i="42"/>
  <c r="BZ32" i="42"/>
  <c r="BY32" i="42"/>
  <c r="BX32" i="42"/>
  <c r="BW32" i="42"/>
  <c r="BV32" i="42"/>
  <c r="BU32" i="42"/>
  <c r="BT32" i="42"/>
  <c r="BS32" i="42"/>
  <c r="BR32" i="42"/>
  <c r="BQ32" i="42"/>
  <c r="BP32" i="42"/>
  <c r="BO32" i="42"/>
  <c r="BN32" i="42"/>
  <c r="BM32" i="42"/>
  <c r="BL32" i="42"/>
  <c r="BK32" i="42"/>
  <c r="BJ32" i="42"/>
  <c r="BI32" i="42"/>
  <c r="BH32" i="42"/>
  <c r="AZ32" i="42"/>
  <c r="AY32" i="42"/>
  <c r="AX32" i="42"/>
  <c r="CA31" i="42"/>
  <c r="BZ31" i="42"/>
  <c r="BY31" i="42"/>
  <c r="BX31" i="42"/>
  <c r="BW31" i="42"/>
  <c r="BV31" i="42"/>
  <c r="BU31" i="42"/>
  <c r="BT31" i="42"/>
  <c r="BS31" i="42"/>
  <c r="BR31" i="42"/>
  <c r="BQ31" i="42"/>
  <c r="BP31" i="42"/>
  <c r="BO31" i="42"/>
  <c r="BN31" i="42"/>
  <c r="BM31" i="42"/>
  <c r="BL31" i="42"/>
  <c r="BK31" i="42"/>
  <c r="BJ31" i="42"/>
  <c r="BI31" i="42"/>
  <c r="BH31" i="42"/>
  <c r="AZ31" i="42"/>
  <c r="AY31" i="42"/>
  <c r="AX31" i="42"/>
  <c r="CA30" i="42"/>
  <c r="BZ30" i="42"/>
  <c r="BY30" i="42"/>
  <c r="BX30" i="42"/>
  <c r="BW30" i="42"/>
  <c r="BV30" i="42"/>
  <c r="BU30" i="42"/>
  <c r="BT30" i="42"/>
  <c r="BS30" i="42"/>
  <c r="BR30" i="42"/>
  <c r="BQ30" i="42"/>
  <c r="BP30" i="42"/>
  <c r="BO30" i="42"/>
  <c r="BN30" i="42"/>
  <c r="BM30" i="42"/>
  <c r="BL30" i="42"/>
  <c r="BK30" i="42"/>
  <c r="BJ30" i="42"/>
  <c r="BI30" i="42"/>
  <c r="BH30" i="42"/>
  <c r="AZ30" i="42"/>
  <c r="AY30" i="42"/>
  <c r="AX30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AZ29" i="42"/>
  <c r="AY29" i="42"/>
  <c r="AX29" i="42"/>
  <c r="CA28" i="42"/>
  <c r="BZ28" i="42"/>
  <c r="BY28" i="42"/>
  <c r="BX28" i="42"/>
  <c r="BW28" i="42"/>
  <c r="BV28" i="42"/>
  <c r="BU28" i="42"/>
  <c r="BT28" i="42"/>
  <c r="BS28" i="42"/>
  <c r="BR28" i="42"/>
  <c r="BQ28" i="42"/>
  <c r="BP28" i="42"/>
  <c r="BO28" i="42"/>
  <c r="BN28" i="42"/>
  <c r="BM28" i="42"/>
  <c r="BL28" i="42"/>
  <c r="BK28" i="42"/>
  <c r="BJ28" i="42"/>
  <c r="BI28" i="42"/>
  <c r="BH28" i="42"/>
  <c r="AZ28" i="42"/>
  <c r="AY28" i="42"/>
  <c r="AX28" i="42"/>
  <c r="CA27" i="42"/>
  <c r="BZ27" i="42"/>
  <c r="BY27" i="42"/>
  <c r="BX27" i="42"/>
  <c r="BW27" i="42"/>
  <c r="BV27" i="42"/>
  <c r="BU27" i="42"/>
  <c r="BT27" i="42"/>
  <c r="BS27" i="42"/>
  <c r="BR27" i="42"/>
  <c r="BQ27" i="42"/>
  <c r="BP27" i="42"/>
  <c r="BO27" i="42"/>
  <c r="BN27" i="42"/>
  <c r="BM27" i="42"/>
  <c r="BL27" i="42"/>
  <c r="BK27" i="42"/>
  <c r="BJ27" i="42"/>
  <c r="BI27" i="42"/>
  <c r="BH27" i="42"/>
  <c r="AZ27" i="42"/>
  <c r="AY27" i="42"/>
  <c r="AX27" i="42"/>
  <c r="CA26" i="42"/>
  <c r="BZ26" i="42"/>
  <c r="BY26" i="42"/>
  <c r="BX26" i="42"/>
  <c r="BW26" i="42"/>
  <c r="BV26" i="42"/>
  <c r="BU26" i="42"/>
  <c r="BT26" i="42"/>
  <c r="BS26" i="42"/>
  <c r="BR26" i="42"/>
  <c r="BQ26" i="42"/>
  <c r="BP26" i="42"/>
  <c r="BO26" i="42"/>
  <c r="BN26" i="42"/>
  <c r="BM26" i="42"/>
  <c r="BL26" i="42"/>
  <c r="BK26" i="42"/>
  <c r="BJ26" i="42"/>
  <c r="BI26" i="42"/>
  <c r="BH26" i="42"/>
  <c r="AZ26" i="42"/>
  <c r="AY26" i="42"/>
  <c r="AX26" i="42"/>
  <c r="CA25" i="42"/>
  <c r="BZ25" i="42"/>
  <c r="BY25" i="42"/>
  <c r="BX25" i="42"/>
  <c r="BW25" i="42"/>
  <c r="BV25" i="42"/>
  <c r="BU25" i="42"/>
  <c r="BT25" i="42"/>
  <c r="BS25" i="42"/>
  <c r="BR25" i="42"/>
  <c r="BQ25" i="42"/>
  <c r="BP25" i="42"/>
  <c r="BO25" i="42"/>
  <c r="BN25" i="42"/>
  <c r="BM25" i="42"/>
  <c r="BL25" i="42"/>
  <c r="BK25" i="42"/>
  <c r="BJ25" i="42"/>
  <c r="BI25" i="42"/>
  <c r="BH25" i="42"/>
  <c r="AZ25" i="42"/>
  <c r="AY25" i="42"/>
  <c r="AX25" i="42"/>
  <c r="CA24" i="42"/>
  <c r="BZ24" i="42"/>
  <c r="BY24" i="42"/>
  <c r="BX24" i="42"/>
  <c r="BW24" i="42"/>
  <c r="BV24" i="42"/>
  <c r="BU24" i="42"/>
  <c r="BT24" i="42"/>
  <c r="BS24" i="42"/>
  <c r="BR24" i="42"/>
  <c r="BQ24" i="42"/>
  <c r="BP24" i="42"/>
  <c r="BO24" i="42"/>
  <c r="BN24" i="42"/>
  <c r="BM24" i="42"/>
  <c r="BL24" i="42"/>
  <c r="BK24" i="42"/>
  <c r="BJ24" i="42"/>
  <c r="BI24" i="42"/>
  <c r="BH24" i="42"/>
  <c r="AZ24" i="42"/>
  <c r="AY24" i="42"/>
  <c r="AX24" i="42"/>
  <c r="CA23" i="42"/>
  <c r="BZ23" i="42"/>
  <c r="BY23" i="42"/>
  <c r="BX23" i="42"/>
  <c r="BW23" i="42"/>
  <c r="BV23" i="42"/>
  <c r="BU23" i="42"/>
  <c r="BT23" i="42"/>
  <c r="BS23" i="42"/>
  <c r="BR23" i="42"/>
  <c r="BQ23" i="42"/>
  <c r="BP23" i="42"/>
  <c r="BO23" i="42"/>
  <c r="BN23" i="42"/>
  <c r="BM23" i="42"/>
  <c r="BL23" i="42"/>
  <c r="BK23" i="42"/>
  <c r="BJ23" i="42"/>
  <c r="BI23" i="42"/>
  <c r="BH23" i="42"/>
  <c r="AZ23" i="42"/>
  <c r="AY23" i="42"/>
  <c r="AX23" i="42"/>
  <c r="CA22" i="42"/>
  <c r="BZ22" i="42"/>
  <c r="BY22" i="42"/>
  <c r="BX22" i="42"/>
  <c r="BW22" i="42"/>
  <c r="BV22" i="42"/>
  <c r="BU22" i="42"/>
  <c r="BT22" i="42"/>
  <c r="BS22" i="42"/>
  <c r="BR22" i="42"/>
  <c r="BQ22" i="42"/>
  <c r="BP22" i="42"/>
  <c r="BO22" i="42"/>
  <c r="BN22" i="42"/>
  <c r="BM22" i="42"/>
  <c r="BL22" i="42"/>
  <c r="BK22" i="42"/>
  <c r="BJ22" i="42"/>
  <c r="BI22" i="42"/>
  <c r="BH22" i="42"/>
  <c r="AZ22" i="42"/>
  <c r="AY22" i="42"/>
  <c r="AX22" i="42"/>
  <c r="CA21" i="42"/>
  <c r="BZ21" i="42"/>
  <c r="BY21" i="42"/>
  <c r="BX21" i="42"/>
  <c r="BW21" i="42"/>
  <c r="BV21" i="42"/>
  <c r="BU21" i="42"/>
  <c r="BT21" i="42"/>
  <c r="BS21" i="42"/>
  <c r="BR21" i="42"/>
  <c r="BQ21" i="42"/>
  <c r="BP21" i="42"/>
  <c r="BO21" i="42"/>
  <c r="BN21" i="42"/>
  <c r="BM21" i="42"/>
  <c r="BL21" i="42"/>
  <c r="BK21" i="42"/>
  <c r="BJ21" i="42"/>
  <c r="BI21" i="42"/>
  <c r="BH21" i="42"/>
  <c r="AZ21" i="42"/>
  <c r="AY21" i="42"/>
  <c r="AX21" i="42"/>
  <c r="CA20" i="42"/>
  <c r="BZ20" i="42"/>
  <c r="BY20" i="42"/>
  <c r="BX20" i="42"/>
  <c r="BW20" i="42"/>
  <c r="BV20" i="42"/>
  <c r="BU20" i="42"/>
  <c r="BT20" i="42"/>
  <c r="BS20" i="42"/>
  <c r="BR20" i="42"/>
  <c r="BQ20" i="42"/>
  <c r="BP20" i="42"/>
  <c r="BO20" i="42"/>
  <c r="BN20" i="42"/>
  <c r="BM20" i="42"/>
  <c r="BL20" i="42"/>
  <c r="BK20" i="42"/>
  <c r="BJ20" i="42"/>
  <c r="BI20" i="42"/>
  <c r="BH20" i="42"/>
  <c r="AZ20" i="42"/>
  <c r="AY20" i="42"/>
  <c r="AX20" i="42"/>
  <c r="CA19" i="42"/>
  <c r="BZ19" i="42"/>
  <c r="BY19" i="42"/>
  <c r="BX19" i="42"/>
  <c r="BW19" i="42"/>
  <c r="BV19" i="42"/>
  <c r="BU19" i="42"/>
  <c r="BT19" i="42"/>
  <c r="BS19" i="42"/>
  <c r="BR19" i="42"/>
  <c r="BQ19" i="42"/>
  <c r="BP19" i="42"/>
  <c r="BO19" i="42"/>
  <c r="BN19" i="42"/>
  <c r="BM19" i="42"/>
  <c r="BL19" i="42"/>
  <c r="BK19" i="42"/>
  <c r="BJ19" i="42"/>
  <c r="BI19" i="42"/>
  <c r="BH19" i="42"/>
  <c r="AZ19" i="42"/>
  <c r="AY19" i="42"/>
  <c r="AX19" i="42"/>
  <c r="CA18" i="42"/>
  <c r="BZ18" i="42"/>
  <c r="BY18" i="42"/>
  <c r="BX18" i="42"/>
  <c r="BW18" i="42"/>
  <c r="BV18" i="42"/>
  <c r="BU18" i="42"/>
  <c r="BT18" i="42"/>
  <c r="BS18" i="42"/>
  <c r="BR18" i="42"/>
  <c r="BQ18" i="42"/>
  <c r="BP18" i="42"/>
  <c r="BO18" i="42"/>
  <c r="BN18" i="42"/>
  <c r="BM18" i="42"/>
  <c r="BL18" i="42"/>
  <c r="BK18" i="42"/>
  <c r="BJ18" i="42"/>
  <c r="BI18" i="42"/>
  <c r="BH18" i="42"/>
  <c r="AZ18" i="42"/>
  <c r="AY18" i="42"/>
  <c r="AX18" i="42"/>
  <c r="CA17" i="42"/>
  <c r="BZ17" i="42"/>
  <c r="BY17" i="42"/>
  <c r="BX17" i="42"/>
  <c r="BW17" i="42"/>
  <c r="BV17" i="42"/>
  <c r="BU17" i="42"/>
  <c r="BT17" i="42"/>
  <c r="BS17" i="42"/>
  <c r="BR17" i="42"/>
  <c r="BQ17" i="42"/>
  <c r="BP17" i="42"/>
  <c r="BO17" i="42"/>
  <c r="BN17" i="42"/>
  <c r="BM17" i="42"/>
  <c r="BL17" i="42"/>
  <c r="BK17" i="42"/>
  <c r="BJ17" i="42"/>
  <c r="BI17" i="42"/>
  <c r="BH17" i="42"/>
  <c r="AZ17" i="42"/>
  <c r="AY17" i="42"/>
  <c r="AX17" i="42"/>
  <c r="CA16" i="42"/>
  <c r="BZ16" i="42"/>
  <c r="BY16" i="42"/>
  <c r="BX16" i="42"/>
  <c r="BW16" i="42"/>
  <c r="BV16" i="42"/>
  <c r="BU16" i="42"/>
  <c r="BT16" i="42"/>
  <c r="BS16" i="42"/>
  <c r="BR16" i="42"/>
  <c r="BQ16" i="42"/>
  <c r="BP16" i="42"/>
  <c r="BO16" i="42"/>
  <c r="BN16" i="42"/>
  <c r="BM16" i="42"/>
  <c r="BL16" i="42"/>
  <c r="BK16" i="42"/>
  <c r="BJ16" i="42"/>
  <c r="BI16" i="42"/>
  <c r="BH16" i="42"/>
  <c r="AZ16" i="42"/>
  <c r="AY16" i="42"/>
  <c r="AX16" i="42"/>
  <c r="CA15" i="42"/>
  <c r="BZ15" i="42"/>
  <c r="BY15" i="42"/>
  <c r="BX15" i="42"/>
  <c r="BW15" i="42"/>
  <c r="BV15" i="42"/>
  <c r="BU15" i="42"/>
  <c r="BT15" i="42"/>
  <c r="BS15" i="42"/>
  <c r="BR15" i="42"/>
  <c r="BQ15" i="42"/>
  <c r="BP15" i="42"/>
  <c r="BO15" i="42"/>
  <c r="BN15" i="42"/>
  <c r="BM15" i="42"/>
  <c r="BL15" i="42"/>
  <c r="BK15" i="42"/>
  <c r="BJ15" i="42"/>
  <c r="BI15" i="42"/>
  <c r="BH15" i="42"/>
  <c r="AZ15" i="42"/>
  <c r="AY15" i="42"/>
  <c r="AX15" i="42"/>
  <c r="CA14" i="42"/>
  <c r="BZ14" i="42"/>
  <c r="BX14" i="42"/>
  <c r="BW14" i="42"/>
  <c r="BR14" i="42"/>
  <c r="BQ14" i="42"/>
  <c r="BP14" i="42"/>
  <c r="BO14" i="42"/>
  <c r="BN14" i="42"/>
  <c r="BM14" i="42"/>
  <c r="BK14" i="42"/>
  <c r="BJ14" i="42"/>
  <c r="BI14" i="42"/>
  <c r="BH14" i="42"/>
  <c r="AZ14" i="42"/>
  <c r="AY14" i="42"/>
  <c r="AW14" i="42"/>
  <c r="AV14" i="42"/>
  <c r="AQ14" i="42"/>
  <c r="AP14" i="42"/>
  <c r="AO14" i="42"/>
  <c r="AN14" i="42"/>
  <c r="AM14" i="42"/>
  <c r="AL14" i="42"/>
  <c r="AJ14" i="42"/>
  <c r="AI14" i="42"/>
  <c r="AH14" i="42"/>
  <c r="AG14" i="42"/>
  <c r="AF14" i="42"/>
  <c r="AE14" i="42"/>
  <c r="CA13" i="42"/>
  <c r="BZ13" i="42"/>
  <c r="BX13" i="42"/>
  <c r="BR13" i="42"/>
  <c r="BQ13" i="42"/>
  <c r="BP13" i="42"/>
  <c r="BO13" i="42"/>
  <c r="BN13" i="42"/>
  <c r="BM13" i="42"/>
  <c r="BK13" i="42"/>
  <c r="BI13" i="42"/>
  <c r="BH13" i="42"/>
  <c r="AZ13" i="42"/>
  <c r="AY13" i="42"/>
  <c r="AW13" i="42"/>
  <c r="AQ13" i="42"/>
  <c r="AP13" i="42"/>
  <c r="AO13" i="42"/>
  <c r="AN13" i="42"/>
  <c r="AM13" i="42"/>
  <c r="AL13" i="42"/>
  <c r="AJ13" i="42"/>
  <c r="AH13" i="42"/>
  <c r="AG13" i="42"/>
  <c r="AF13" i="42"/>
  <c r="AE13" i="42"/>
  <c r="CA12" i="42"/>
  <c r="BZ12" i="42"/>
  <c r="BX12" i="42"/>
  <c r="BR12" i="42"/>
  <c r="BQ12" i="42"/>
  <c r="BP12" i="42"/>
  <c r="BO12" i="42"/>
  <c r="BN12" i="42"/>
  <c r="BM12" i="42"/>
  <c r="BK12" i="42"/>
  <c r="BI12" i="42"/>
  <c r="AZ12" i="42"/>
  <c r="AY12" i="42"/>
  <c r="AW12" i="42"/>
  <c r="AQ12" i="42"/>
  <c r="AP12" i="42"/>
  <c r="AO12" i="42"/>
  <c r="AN12" i="42"/>
  <c r="AM12" i="42"/>
  <c r="AL12" i="42"/>
  <c r="AJ12" i="42"/>
  <c r="AH12" i="42"/>
  <c r="AF12" i="42"/>
  <c r="AE12" i="42"/>
  <c r="CA11" i="42"/>
  <c r="BZ11" i="42"/>
  <c r="BX11" i="42"/>
  <c r="BW11" i="42"/>
  <c r="BR11" i="42"/>
  <c r="BQ11" i="42"/>
  <c r="BP11" i="42"/>
  <c r="BO11" i="42"/>
  <c r="BN11" i="42"/>
  <c r="BM11" i="42"/>
  <c r="BK11" i="42"/>
  <c r="BI11" i="42"/>
  <c r="AZ11" i="42"/>
  <c r="AY11" i="42"/>
  <c r="AW11" i="42"/>
  <c r="AV11" i="42"/>
  <c r="AQ11" i="42"/>
  <c r="AP11" i="42"/>
  <c r="AO11" i="42"/>
  <c r="AN11" i="42"/>
  <c r="AM11" i="42"/>
  <c r="AL11" i="42"/>
  <c r="AJ11" i="42"/>
  <c r="AH11" i="42"/>
  <c r="AF11" i="42"/>
  <c r="AE11" i="42"/>
  <c r="AF10" i="42"/>
  <c r="AE10" i="42"/>
  <c r="AF9" i="42"/>
  <c r="AE9" i="42"/>
  <c r="AF8" i="42"/>
  <c r="AE8" i="42"/>
  <c r="BA8" i="42" s="1"/>
  <c r="AF7" i="42"/>
  <c r="AE7" i="42"/>
  <c r="AF6" i="42"/>
  <c r="AE6" i="42"/>
  <c r="BA6" i="42" s="1"/>
  <c r="AF5" i="42"/>
  <c r="AE5" i="42"/>
  <c r="AF4" i="42"/>
  <c r="AE3" i="42"/>
  <c r="AD3" i="42"/>
  <c r="AC3" i="42" s="1"/>
  <c r="AL7" i="48" l="1"/>
  <c r="BM7" i="48"/>
  <c r="BJ7" i="48"/>
  <c r="AI7" i="48"/>
  <c r="AM7" i="48"/>
  <c r="AG6" i="46"/>
  <c r="AG7" i="46"/>
  <c r="BH6" i="46"/>
  <c r="AG6" i="43"/>
  <c r="AA6" i="45"/>
  <c r="CG6" i="45"/>
  <c r="BG6" i="45" s="1"/>
  <c r="BL4" i="45"/>
  <c r="BL5" i="45"/>
  <c r="AJ5" i="46"/>
  <c r="AL5" i="56"/>
  <c r="AI6" i="56"/>
  <c r="BT5" i="51"/>
  <c r="AY5" i="51"/>
  <c r="AU5" i="51"/>
  <c r="AQ4" i="49"/>
  <c r="AZ4" i="49"/>
  <c r="CA4" i="49" s="1"/>
  <c r="AN4" i="49"/>
  <c r="BO4" i="49" s="1"/>
  <c r="AY4" i="49"/>
  <c r="BZ4" i="49" s="1"/>
  <c r="AM4" i="49"/>
  <c r="BN6" i="49" s="1"/>
  <c r="AX4" i="49"/>
  <c r="BY4" i="49" s="1"/>
  <c r="AL4" i="49"/>
  <c r="BM4" i="49" s="1"/>
  <c r="AU4" i="49"/>
  <c r="BV4" i="49" s="1"/>
  <c r="AI4" i="49"/>
  <c r="AI5" i="49" s="1"/>
  <c r="AT4" i="49"/>
  <c r="BU4" i="49" s="1"/>
  <c r="AH4" i="49"/>
  <c r="BI4" i="49" s="1"/>
  <c r="AV4" i="49"/>
  <c r="BW4" i="49" s="1"/>
  <c r="AS4" i="49"/>
  <c r="BT4" i="49" s="1"/>
  <c r="AG4" i="49"/>
  <c r="BH4" i="49" s="1"/>
  <c r="AR4" i="49"/>
  <c r="BS4" i="49" s="1"/>
  <c r="AJ4" i="49"/>
  <c r="AG6" i="49"/>
  <c r="AQ6" i="49"/>
  <c r="BO6" i="49"/>
  <c r="AN6" i="49"/>
  <c r="AM6" i="49"/>
  <c r="BQ6" i="49"/>
  <c r="AU6" i="49"/>
  <c r="BI6" i="49"/>
  <c r="AP6" i="49"/>
  <c r="AI6" i="49"/>
  <c r="BU6" i="49"/>
  <c r="BV6" i="49"/>
  <c r="AO5" i="50"/>
  <c r="BQ5" i="55"/>
  <c r="BH5" i="55"/>
  <c r="AJ5" i="55"/>
  <c r="BP5" i="55"/>
  <c r="AP5" i="55"/>
  <c r="AG5" i="55"/>
  <c r="AO5" i="55"/>
  <c r="AK6" i="45"/>
  <c r="BW5" i="52"/>
  <c r="BQ6" i="44"/>
  <c r="BI6" i="44"/>
  <c r="AL6" i="44"/>
  <c r="BO6" i="44"/>
  <c r="BM6" i="44"/>
  <c r="AP6" i="44"/>
  <c r="AH6" i="44"/>
  <c r="AN6" i="44"/>
  <c r="BH6" i="44"/>
  <c r="AO6" i="44"/>
  <c r="BP6" i="44"/>
  <c r="BQ4" i="45"/>
  <c r="AP5" i="45"/>
  <c r="BQ6" i="45"/>
  <c r="BL6" i="46"/>
  <c r="AK6" i="46"/>
  <c r="BL7" i="46"/>
  <c r="BH7" i="53"/>
  <c r="AK7" i="53"/>
  <c r="BW7" i="53"/>
  <c r="AI7" i="53"/>
  <c r="BM7" i="53"/>
  <c r="AX7" i="53"/>
  <c r="BZ7" i="53"/>
  <c r="BI4" i="45"/>
  <c r="AH5" i="45"/>
  <c r="BP4" i="45"/>
  <c r="AO5" i="45"/>
  <c r="BV5" i="49"/>
  <c r="AQ5" i="49"/>
  <c r="BT5" i="49"/>
  <c r="BU5" i="49"/>
  <c r="AU5" i="49"/>
  <c r="BI5" i="49"/>
  <c r="AT5" i="49"/>
  <c r="BQ4" i="50"/>
  <c r="BQ5" i="50"/>
  <c r="AP5" i="50"/>
  <c r="BO5" i="53"/>
  <c r="AL5" i="53"/>
  <c r="BL5" i="53"/>
  <c r="AW5" i="53"/>
  <c r="BJ5" i="53"/>
  <c r="AO5" i="53"/>
  <c r="AV5" i="53"/>
  <c r="BI5" i="46"/>
  <c r="BK5" i="56"/>
  <c r="BZ5" i="51"/>
  <c r="BM5" i="51"/>
  <c r="AH6" i="46"/>
  <c r="BQ5" i="45"/>
  <c r="AK5" i="45"/>
  <c r="AR4" i="55"/>
  <c r="BS4" i="55" s="1"/>
  <c r="AW4" i="55"/>
  <c r="BX4" i="55" s="1"/>
  <c r="AK4" i="55"/>
  <c r="BL4" i="55" s="1"/>
  <c r="AV4" i="55"/>
  <c r="BW4" i="55" s="1"/>
  <c r="AJ4" i="55"/>
  <c r="BK4" i="55" s="1"/>
  <c r="AU4" i="55"/>
  <c r="BV4" i="55" s="1"/>
  <c r="AI4" i="55"/>
  <c r="BJ4" i="55" s="1"/>
  <c r="AT4" i="55"/>
  <c r="BU4" i="55" s="1"/>
  <c r="AH4" i="55"/>
  <c r="BI4" i="55" s="1"/>
  <c r="AS4" i="55"/>
  <c r="BT4" i="55" s="1"/>
  <c r="AG4" i="55"/>
  <c r="BH4" i="55" s="1"/>
  <c r="AZ4" i="55"/>
  <c r="CA4" i="55" s="1"/>
  <c r="AN4" i="55"/>
  <c r="BO4" i="55" s="1"/>
  <c r="AM4" i="55"/>
  <c r="AL4" i="55"/>
  <c r="BM4" i="55" s="1"/>
  <c r="AX4" i="55"/>
  <c r="BY4" i="55" s="1"/>
  <c r="AY4" i="55"/>
  <c r="BZ4" i="55" s="1"/>
  <c r="BL7" i="45"/>
  <c r="AO7" i="45"/>
  <c r="AG7" i="45"/>
  <c r="BK7" i="45"/>
  <c r="AN7" i="45"/>
  <c r="BJ7" i="45"/>
  <c r="AM7" i="45"/>
  <c r="BQ7" i="45"/>
  <c r="BI7" i="45"/>
  <c r="AL7" i="45"/>
  <c r="BP7" i="45"/>
  <c r="BH7" i="45"/>
  <c r="AK7" i="45"/>
  <c r="BM7" i="45"/>
  <c r="AP7" i="45"/>
  <c r="AH7" i="45"/>
  <c r="AJ7" i="45"/>
  <c r="BN7" i="45"/>
  <c r="AI7" i="45"/>
  <c r="BO7" i="45"/>
  <c r="AN6" i="45"/>
  <c r="AR4" i="44"/>
  <c r="BS4" i="44" s="1"/>
  <c r="AW4" i="44"/>
  <c r="BX4" i="44" s="1"/>
  <c r="AJ4" i="44"/>
  <c r="BK4" i="44" s="1"/>
  <c r="AU4" i="44"/>
  <c r="BV4" i="44" s="1"/>
  <c r="AH4" i="44"/>
  <c r="BI4" i="44" s="1"/>
  <c r="AT4" i="44"/>
  <c r="BU4" i="44" s="1"/>
  <c r="AG4" i="44"/>
  <c r="BH4" i="44" s="1"/>
  <c r="AS4" i="44"/>
  <c r="BT4" i="44" s="1"/>
  <c r="AY4" i="44"/>
  <c r="BZ4" i="44" s="1"/>
  <c r="AK4" i="44"/>
  <c r="BL4" i="44" s="1"/>
  <c r="AV4" i="44"/>
  <c r="BW4" i="44" s="1"/>
  <c r="AQ4" i="44"/>
  <c r="BR4" i="44" s="1"/>
  <c r="AM4" i="44"/>
  <c r="BN4" i="44" s="1"/>
  <c r="AI4" i="44"/>
  <c r="BJ4" i="44" s="1"/>
  <c r="AO6" i="46"/>
  <c r="AO7" i="46"/>
  <c r="BP6" i="46"/>
  <c r="BP6" i="55"/>
  <c r="AK6" i="55"/>
  <c r="BO6" i="55"/>
  <c r="AJ6" i="55"/>
  <c r="BM6" i="55"/>
  <c r="AP6" i="55"/>
  <c r="AH6" i="55"/>
  <c r="BL6" i="55"/>
  <c r="AO6" i="55"/>
  <c r="AG6" i="55"/>
  <c r="BK6" i="55"/>
  <c r="AN6" i="55"/>
  <c r="AL6" i="55"/>
  <c r="BQ6" i="55"/>
  <c r="BI6" i="55"/>
  <c r="BH5" i="43"/>
  <c r="AG5" i="43"/>
  <c r="BN4" i="45"/>
  <c r="AM6" i="45"/>
  <c r="BM4" i="45"/>
  <c r="AL6" i="45"/>
  <c r="BM5" i="45"/>
  <c r="BH5" i="46"/>
  <c r="AG5" i="46"/>
  <c r="BN5" i="46"/>
  <c r="CC6" i="55"/>
  <c r="CD6" i="55" s="1"/>
  <c r="AI5" i="51"/>
  <c r="AH5" i="46"/>
  <c r="BH7" i="56"/>
  <c r="BS5" i="51"/>
  <c r="BW7" i="51"/>
  <c r="BK7" i="51"/>
  <c r="AP7" i="51"/>
  <c r="BU7" i="51"/>
  <c r="BH7" i="51"/>
  <c r="AN7" i="51"/>
  <c r="BT7" i="51"/>
  <c r="AW7" i="51"/>
  <c r="AM7" i="51"/>
  <c r="BS7" i="51"/>
  <c r="AV7" i="51"/>
  <c r="AK7" i="51"/>
  <c r="BQ7" i="51"/>
  <c r="AU7" i="51"/>
  <c r="AJ7" i="51"/>
  <c r="BO7" i="51"/>
  <c r="AT7" i="51"/>
  <c r="AG7" i="51"/>
  <c r="AS7" i="51"/>
  <c r="AR7" i="51"/>
  <c r="BL7" i="51"/>
  <c r="BN7" i="51"/>
  <c r="BX7" i="51"/>
  <c r="AW6" i="53"/>
  <c r="AO6" i="53"/>
  <c r="AG6" i="53"/>
  <c r="BR6" i="53"/>
  <c r="BJ6" i="53"/>
  <c r="AT6" i="53"/>
  <c r="AL6" i="53"/>
  <c r="BX6" i="53"/>
  <c r="AZ6" i="53"/>
  <c r="AR6" i="53"/>
  <c r="AI6" i="53"/>
  <c r="BU6" i="53"/>
  <c r="AH6" i="53"/>
  <c r="BP7" i="46"/>
  <c r="BP5" i="50"/>
  <c r="BO5" i="45"/>
  <c r="AL6" i="46"/>
  <c r="BM6" i="46"/>
  <c r="BN7" i="44"/>
  <c r="AI7" i="44"/>
  <c r="AO7" i="44"/>
  <c r="AG7" i="44"/>
  <c r="BK7" i="44"/>
  <c r="AN7" i="44"/>
  <c r="BJ7" i="44"/>
  <c r="AM7" i="44"/>
  <c r="BO7" i="44"/>
  <c r="AJ7" i="44"/>
  <c r="BM7" i="44"/>
  <c r="AH7" i="44"/>
  <c r="BQ7" i="44"/>
  <c r="BI7" i="44"/>
  <c r="AP7" i="44"/>
  <c r="BH7" i="44"/>
  <c r="AL7" i="44"/>
  <c r="BP7" i="44"/>
  <c r="BU5" i="51"/>
  <c r="AH5" i="51"/>
  <c r="BI5" i="51"/>
  <c r="AG5" i="51"/>
  <c r="BH5" i="51"/>
  <c r="AW5" i="51"/>
  <c r="AV5" i="51"/>
  <c r="BX5" i="51"/>
  <c r="AT5" i="51"/>
  <c r="BW5" i="51"/>
  <c r="AL5" i="51"/>
  <c r="AM5" i="51"/>
  <c r="BV5" i="51"/>
  <c r="AK5" i="51"/>
  <c r="AJ5" i="49"/>
  <c r="BJ5" i="46"/>
  <c r="AB5" i="46" s="1"/>
  <c r="BN5" i="51"/>
  <c r="AL6" i="56"/>
  <c r="AR5" i="51"/>
  <c r="BJ6" i="51"/>
  <c r="BJ7" i="51"/>
  <c r="BI4" i="46"/>
  <c r="AH7" i="46"/>
  <c r="BH7" i="46"/>
  <c r="BM7" i="55"/>
  <c r="AP7" i="55"/>
  <c r="AH7" i="55"/>
  <c r="BL7" i="55"/>
  <c r="AO7" i="55"/>
  <c r="AG7" i="55"/>
  <c r="BK7" i="55"/>
  <c r="AN7" i="55"/>
  <c r="BJ7" i="55"/>
  <c r="AM7" i="55"/>
  <c r="BQ7" i="55"/>
  <c r="BI7" i="55"/>
  <c r="BP7" i="55"/>
  <c r="BH7" i="55"/>
  <c r="AK7" i="55"/>
  <c r="BO7" i="55"/>
  <c r="BN7" i="55"/>
  <c r="AJ7" i="55"/>
  <c r="AL7" i="46"/>
  <c r="AG6" i="45"/>
  <c r="BO6" i="45"/>
  <c r="AG7" i="43"/>
  <c r="BI7" i="43"/>
  <c r="BH7" i="43"/>
  <c r="AL7" i="56"/>
  <c r="AG6" i="56"/>
  <c r="AI7" i="51"/>
  <c r="AK7" i="46"/>
  <c r="BN5" i="45"/>
  <c r="AO6" i="45"/>
  <c r="BP6" i="50"/>
  <c r="AP6" i="50"/>
  <c r="AO6" i="50"/>
  <c r="BQ6" i="50"/>
  <c r="BL5" i="51"/>
  <c r="AJ7" i="50"/>
  <c r="AI7" i="50"/>
  <c r="AH7" i="50"/>
  <c r="AG7" i="50"/>
  <c r="BK7" i="50"/>
  <c r="BJ7" i="50"/>
  <c r="BI7" i="50"/>
  <c r="BH7" i="50"/>
  <c r="BK5" i="49"/>
  <c r="BK5" i="46"/>
  <c r="AH5" i="49"/>
  <c r="BJ6" i="56"/>
  <c r="BO5" i="49"/>
  <c r="AX5" i="51"/>
  <c r="BQ7" i="49"/>
  <c r="BI7" i="49"/>
  <c r="AT7" i="49"/>
  <c r="BP7" i="49"/>
  <c r="AS7" i="49"/>
  <c r="BO7" i="49"/>
  <c r="AR7" i="49"/>
  <c r="AJ7" i="49"/>
  <c r="BU7" i="49"/>
  <c r="AP7" i="49"/>
  <c r="AH7" i="49"/>
  <c r="BT7" i="49"/>
  <c r="AO7" i="49"/>
  <c r="AG7" i="49"/>
  <c r="AU7" i="49"/>
  <c r="BK7" i="49"/>
  <c r="AQ7" i="49"/>
  <c r="BJ7" i="49"/>
  <c r="AN7" i="49"/>
  <c r="AM7" i="49"/>
  <c r="BR7" i="49"/>
  <c r="AI7" i="49"/>
  <c r="BV7" i="49"/>
  <c r="BO6" i="51"/>
  <c r="AS6" i="51"/>
  <c r="AH6" i="51"/>
  <c r="BX6" i="51"/>
  <c r="BN6" i="51"/>
  <c r="AR6" i="51"/>
  <c r="AG6" i="51"/>
  <c r="BW6" i="51"/>
  <c r="BL6" i="51"/>
  <c r="AP6" i="51"/>
  <c r="BV6" i="51"/>
  <c r="BK6" i="51"/>
  <c r="AN6" i="51"/>
  <c r="BU6" i="51"/>
  <c r="BH6" i="51"/>
  <c r="AM6" i="51"/>
  <c r="BT6" i="51"/>
  <c r="AW6" i="51"/>
  <c r="AK6" i="51"/>
  <c r="AJ6" i="51"/>
  <c r="AI6" i="51"/>
  <c r="BS6" i="51"/>
  <c r="AT6" i="51"/>
  <c r="BQ6" i="51"/>
  <c r="AV6" i="51"/>
  <c r="BI5" i="45"/>
  <c r="BL6" i="45"/>
  <c r="AO5" i="44"/>
  <c r="AG5" i="44"/>
  <c r="BJ5" i="44"/>
  <c r="AM5" i="44"/>
  <c r="BQ5" i="44"/>
  <c r="BI5" i="44"/>
  <c r="AL5" i="44"/>
  <c r="BP5" i="44"/>
  <c r="BH5" i="44"/>
  <c r="BM5" i="44"/>
  <c r="AP5" i="44"/>
  <c r="AH5" i="44"/>
  <c r="BO5" i="44"/>
  <c r="AN5" i="44"/>
  <c r="BN5" i="44"/>
  <c r="AJ5" i="44"/>
  <c r="AI5" i="44"/>
  <c r="BK5" i="44"/>
  <c r="BI6" i="45"/>
  <c r="BR4" i="50"/>
  <c r="BR5" i="50"/>
  <c r="AQ5" i="50"/>
  <c r="AQ10" i="50"/>
  <c r="AQ9" i="50"/>
  <c r="AQ8" i="50"/>
  <c r="AQ6" i="50"/>
  <c r="BR6" i="50"/>
  <c r="BR10" i="50"/>
  <c r="BR9" i="50"/>
  <c r="BR8" i="50"/>
  <c r="AN6" i="50"/>
  <c r="BO6" i="50"/>
  <c r="CC7" i="43"/>
  <c r="CD7" i="43" s="1"/>
  <c r="BP6" i="51"/>
  <c r="AO11" i="51"/>
  <c r="X11" i="51" s="1"/>
  <c r="AO6" i="51"/>
  <c r="AO12" i="51"/>
  <c r="Z12" i="51" s="1"/>
  <c r="AO7" i="51"/>
  <c r="BP7" i="51"/>
  <c r="BP12" i="51"/>
  <c r="CG12" i="51" s="1"/>
  <c r="BG12" i="51" s="1"/>
  <c r="BP11" i="51"/>
  <c r="BR11" i="51"/>
  <c r="BR6" i="51"/>
  <c r="BR7" i="51"/>
  <c r="AQ12" i="51"/>
  <c r="X12" i="51" s="1"/>
  <c r="AQ6" i="51"/>
  <c r="AQ11" i="51"/>
  <c r="Y11" i="51" s="1"/>
  <c r="AQ7" i="51"/>
  <c r="BR12" i="51"/>
  <c r="BE12" i="51"/>
  <c r="BF12" i="51"/>
  <c r="CG11" i="51"/>
  <c r="BG11" i="51" s="1"/>
  <c r="AR7" i="56"/>
  <c r="AR6" i="56"/>
  <c r="BS6" i="56"/>
  <c r="BS7" i="56"/>
  <c r="BQ6" i="56"/>
  <c r="AP7" i="56"/>
  <c r="AP5" i="56"/>
  <c r="BQ5" i="56"/>
  <c r="AP6" i="56"/>
  <c r="BQ7" i="56"/>
  <c r="BQ11" i="56"/>
  <c r="AP12" i="56"/>
  <c r="BQ12" i="56"/>
  <c r="AP11" i="56"/>
  <c r="AC11" i="51"/>
  <c r="Z11" i="51"/>
  <c r="CC11" i="51"/>
  <c r="CD11" i="51" s="1"/>
  <c r="CC12" i="51"/>
  <c r="CD12" i="51" s="1"/>
  <c r="CA4" i="51"/>
  <c r="AZ5" i="51"/>
  <c r="CA7" i="51"/>
  <c r="CA5" i="51"/>
  <c r="AZ6" i="51"/>
  <c r="CA6" i="51"/>
  <c r="AZ7" i="51"/>
  <c r="AQ6" i="56"/>
  <c r="AQ5" i="56"/>
  <c r="AQ7" i="56"/>
  <c r="BR7" i="56"/>
  <c r="BR6" i="56"/>
  <c r="BR5" i="56"/>
  <c r="AK6" i="56"/>
  <c r="BO8" i="50"/>
  <c r="AN8" i="50"/>
  <c r="BO4" i="50"/>
  <c r="BO10" i="50"/>
  <c r="AN5" i="50"/>
  <c r="BO9" i="50"/>
  <c r="AN10" i="50"/>
  <c r="AN9" i="50"/>
  <c r="BO5" i="50"/>
  <c r="BQ4" i="56"/>
  <c r="BQ9" i="56"/>
  <c r="BQ10" i="56"/>
  <c r="AP9" i="56"/>
  <c r="AP10" i="56"/>
  <c r="BO4" i="56"/>
  <c r="BO9" i="56"/>
  <c r="AN10" i="56"/>
  <c r="BO10" i="56"/>
  <c r="AN9" i="56"/>
  <c r="BN4" i="56"/>
  <c r="AM9" i="56"/>
  <c r="BN9" i="56"/>
  <c r="BN10" i="56"/>
  <c r="AM10" i="56"/>
  <c r="BP4" i="56"/>
  <c r="BP9" i="56"/>
  <c r="AO10" i="56"/>
  <c r="AO9" i="56"/>
  <c r="BP10" i="56"/>
  <c r="BR4" i="56"/>
  <c r="BR9" i="56"/>
  <c r="AQ10" i="56"/>
  <c r="BR10" i="56"/>
  <c r="AQ9" i="56"/>
  <c r="BS4" i="56"/>
  <c r="AR10" i="56"/>
  <c r="BS10" i="56"/>
  <c r="AR9" i="56"/>
  <c r="BS9" i="56"/>
  <c r="CC11" i="53"/>
  <c r="CD11" i="53" s="1"/>
  <c r="CC10" i="53"/>
  <c r="CD10" i="53" s="1"/>
  <c r="BW4" i="51"/>
  <c r="AV10" i="51"/>
  <c r="BW10" i="51"/>
  <c r="CC5" i="53"/>
  <c r="CD5" i="53" s="1"/>
  <c r="CC7" i="53"/>
  <c r="CD7" i="53" s="1"/>
  <c r="BN6" i="54"/>
  <c r="AL6" i="54"/>
  <c r="CC6" i="54"/>
  <c r="CD6" i="54" s="1"/>
  <c r="CC7" i="50"/>
  <c r="CD7" i="50" s="1"/>
  <c r="CC7" i="44"/>
  <c r="CD7" i="44" s="1"/>
  <c r="CC5" i="47"/>
  <c r="CD5" i="47" s="1"/>
  <c r="CC7" i="47"/>
  <c r="CD7" i="47" s="1"/>
  <c r="BO7" i="47"/>
  <c r="AN5" i="47"/>
  <c r="BQ5" i="47"/>
  <c r="BP11" i="49"/>
  <c r="AO10" i="49"/>
  <c r="Z10" i="49" s="1"/>
  <c r="AO9" i="49"/>
  <c r="BP6" i="49"/>
  <c r="BP10" i="49"/>
  <c r="AC10" i="49" s="1"/>
  <c r="BP9" i="49"/>
  <c r="AA9" i="49" s="1"/>
  <c r="AO11" i="49"/>
  <c r="AO6" i="49"/>
  <c r="X10" i="49"/>
  <c r="CC11" i="49"/>
  <c r="CD11" i="49" s="1"/>
  <c r="CB11" i="52"/>
  <c r="CE11" i="52" s="1"/>
  <c r="CB14" i="52"/>
  <c r="CE14" i="52" s="1"/>
  <c r="CB13" i="52"/>
  <c r="CE13" i="52" s="1"/>
  <c r="BQ4" i="49"/>
  <c r="BQ5" i="49"/>
  <c r="AP5" i="49"/>
  <c r="BP4" i="49"/>
  <c r="BP5" i="49"/>
  <c r="AO5" i="49"/>
  <c r="CC7" i="49"/>
  <c r="CD7" i="49" s="1"/>
  <c r="BM4" i="50"/>
  <c r="BM5" i="50"/>
  <c r="AL5" i="50"/>
  <c r="BQ9" i="51"/>
  <c r="AP9" i="51"/>
  <c r="AP10" i="51"/>
  <c r="BQ10" i="51"/>
  <c r="AQ9" i="51"/>
  <c r="AQ10" i="51"/>
  <c r="BR10" i="51"/>
  <c r="BR9" i="51"/>
  <c r="AO9" i="51"/>
  <c r="BP9" i="51"/>
  <c r="AO10" i="51"/>
  <c r="BP10" i="51"/>
  <c r="CC9" i="51"/>
  <c r="CD9" i="51" s="1"/>
  <c r="CC10" i="51"/>
  <c r="CD10" i="51" s="1"/>
  <c r="BR4" i="51"/>
  <c r="BR5" i="51"/>
  <c r="AQ5" i="51"/>
  <c r="BP4" i="51"/>
  <c r="BP5" i="51"/>
  <c r="AO5" i="51"/>
  <c r="CB10" i="52"/>
  <c r="CE10" i="52" s="1"/>
  <c r="CB12" i="52"/>
  <c r="CE12" i="52" s="1"/>
  <c r="BJ5" i="56"/>
  <c r="BM5" i="56"/>
  <c r="BI5" i="56"/>
  <c r="AN5" i="56"/>
  <c r="BO7" i="56"/>
  <c r="AH6" i="56"/>
  <c r="BP7" i="56"/>
  <c r="BP5" i="56"/>
  <c r="BN5" i="56"/>
  <c r="BO5" i="56"/>
  <c r="BI7" i="56"/>
  <c r="AH7" i="56"/>
  <c r="AH5" i="56"/>
  <c r="AM6" i="56"/>
  <c r="BI6" i="56"/>
  <c r="AN7" i="56"/>
  <c r="AI7" i="56"/>
  <c r="AI5" i="56"/>
  <c r="BN6" i="56"/>
  <c r="BK6" i="56"/>
  <c r="AN6" i="56"/>
  <c r="AK7" i="56"/>
  <c r="BJ7" i="56"/>
  <c r="AJ5" i="56"/>
  <c r="BO6" i="56"/>
  <c r="BL6" i="56"/>
  <c r="AO7" i="56"/>
  <c r="AM7" i="56"/>
  <c r="AO6" i="56"/>
  <c r="AE4" i="56"/>
  <c r="BH4" i="56"/>
  <c r="BM7" i="56"/>
  <c r="BK7" i="56"/>
  <c r="AK5" i="56"/>
  <c r="BP6" i="56"/>
  <c r="BM6" i="56"/>
  <c r="CC7" i="51"/>
  <c r="CD7" i="51" s="1"/>
  <c r="CC6" i="51"/>
  <c r="CD6" i="51" s="1"/>
  <c r="CB7" i="52"/>
  <c r="CE7" i="52" s="1"/>
  <c r="CC7" i="48"/>
  <c r="CD7" i="48" s="1"/>
  <c r="CB7" i="46"/>
  <c r="CE7" i="46" s="1"/>
  <c r="CB6" i="46"/>
  <c r="CE6" i="46" s="1"/>
  <c r="BL6" i="49"/>
  <c r="AK6" i="49"/>
  <c r="AJ6" i="50"/>
  <c r="BK6" i="50"/>
  <c r="BJ4" i="50"/>
  <c r="AI5" i="50"/>
  <c r="AI6" i="50"/>
  <c r="BJ5" i="50"/>
  <c r="BJ6" i="50"/>
  <c r="AG6" i="50"/>
  <c r="BH6" i="50"/>
  <c r="AG5" i="50"/>
  <c r="BH5" i="50"/>
  <c r="BN4" i="50"/>
  <c r="BN5" i="50"/>
  <c r="AM6" i="50"/>
  <c r="BN6" i="50"/>
  <c r="AM5" i="50"/>
  <c r="BI4" i="50"/>
  <c r="AH5" i="50"/>
  <c r="BI6" i="50"/>
  <c r="BI5" i="50"/>
  <c r="AH6" i="50"/>
  <c r="BL6" i="50"/>
  <c r="AK6" i="50"/>
  <c r="CC8" i="50"/>
  <c r="CD8" i="50" s="1"/>
  <c r="CC6" i="50"/>
  <c r="CD6" i="50" s="1"/>
  <c r="BO4" i="51"/>
  <c r="BO5" i="51"/>
  <c r="AN5" i="51"/>
  <c r="CB5" i="52"/>
  <c r="CE5" i="52" s="1"/>
  <c r="CB9" i="52"/>
  <c r="CE9" i="52" s="1"/>
  <c r="CB8" i="52"/>
  <c r="CE8" i="52" s="1"/>
  <c r="CB6" i="52"/>
  <c r="CE6" i="52" s="1"/>
  <c r="Y9" i="49"/>
  <c r="CF8" i="49"/>
  <c r="BF9" i="49"/>
  <c r="CF10" i="49"/>
  <c r="CC6" i="49"/>
  <c r="CD6" i="49" s="1"/>
  <c r="CC6" i="48"/>
  <c r="CD6" i="48" s="1"/>
  <c r="Z8" i="49"/>
  <c r="AB8" i="49"/>
  <c r="BE9" i="49"/>
  <c r="X8" i="49"/>
  <c r="BE8" i="49"/>
  <c r="BF8" i="49"/>
  <c r="AA8" i="49"/>
  <c r="CG8" i="49"/>
  <c r="BG8" i="49" s="1"/>
  <c r="AC8" i="49"/>
  <c r="AB9" i="49"/>
  <c r="CG9" i="49"/>
  <c r="BG9" i="49" s="1"/>
  <c r="Z9" i="49"/>
  <c r="BL4" i="49"/>
  <c r="BL5" i="49"/>
  <c r="AK5" i="49"/>
  <c r="X9" i="49"/>
  <c r="CC8" i="49"/>
  <c r="CD8" i="49" s="1"/>
  <c r="BQ4" i="46"/>
  <c r="BQ5" i="46"/>
  <c r="AP5" i="46"/>
  <c r="BP4" i="46"/>
  <c r="AO5" i="46"/>
  <c r="BP5" i="46"/>
  <c r="BM4" i="46"/>
  <c r="AL5" i="46"/>
  <c r="BM5" i="46"/>
  <c r="BL4" i="46"/>
  <c r="BL5" i="46"/>
  <c r="AK5" i="46"/>
  <c r="CC5" i="48"/>
  <c r="CD5" i="48" s="1"/>
  <c r="CC9" i="48"/>
  <c r="CD9" i="48" s="1"/>
  <c r="CF9" i="49"/>
  <c r="BE10" i="49"/>
  <c r="AC9" i="49"/>
  <c r="CC9" i="49"/>
  <c r="CD9" i="49" s="1"/>
  <c r="CC5" i="49"/>
  <c r="CD5" i="49" s="1"/>
  <c r="BL4" i="50"/>
  <c r="AK10" i="50"/>
  <c r="BL10" i="50"/>
  <c r="AK9" i="50"/>
  <c r="AK5" i="50"/>
  <c r="BL9" i="50"/>
  <c r="BL5" i="50"/>
  <c r="BK4" i="50"/>
  <c r="BK9" i="50"/>
  <c r="BK10" i="50"/>
  <c r="BK5" i="50"/>
  <c r="AJ9" i="50"/>
  <c r="AJ5" i="50"/>
  <c r="AJ10" i="50"/>
  <c r="CC9" i="50"/>
  <c r="CD9" i="50" s="1"/>
  <c r="CC10" i="50"/>
  <c r="CD10" i="50" s="1"/>
  <c r="BQ4" i="51"/>
  <c r="BQ5" i="51"/>
  <c r="AP5" i="51"/>
  <c r="BK4" i="51"/>
  <c r="AJ5" i="51"/>
  <c r="BK5" i="51"/>
  <c r="CC5" i="54"/>
  <c r="CD5" i="54" s="1"/>
  <c r="AR4" i="54"/>
  <c r="BS4" i="54" s="1"/>
  <c r="AQ4" i="54"/>
  <c r="BR4" i="54" s="1"/>
  <c r="AP4" i="54"/>
  <c r="BQ4" i="54" s="1"/>
  <c r="AO4" i="54"/>
  <c r="BP6" i="54" s="1"/>
  <c r="AZ4" i="54"/>
  <c r="CA4" i="54" s="1"/>
  <c r="AN4" i="54"/>
  <c r="BO4" i="54" s="1"/>
  <c r="AY4" i="54"/>
  <c r="BZ4" i="54" s="1"/>
  <c r="AM4" i="54"/>
  <c r="BN4" i="54" s="1"/>
  <c r="AX4" i="54"/>
  <c r="BY4" i="54" s="1"/>
  <c r="AL4" i="54"/>
  <c r="BM4" i="54" s="1"/>
  <c r="AW4" i="54"/>
  <c r="BX4" i="54" s="1"/>
  <c r="AK4" i="54"/>
  <c r="BL4" i="54" s="1"/>
  <c r="AV4" i="54"/>
  <c r="BW4" i="54" s="1"/>
  <c r="AJ4" i="54"/>
  <c r="BK4" i="54" s="1"/>
  <c r="AU4" i="54"/>
  <c r="BV4" i="54" s="1"/>
  <c r="AI4" i="54"/>
  <c r="BJ6" i="54" s="1"/>
  <c r="AT4" i="54"/>
  <c r="BU4" i="54" s="1"/>
  <c r="AH4" i="54"/>
  <c r="BI4" i="54" s="1"/>
  <c r="AS4" i="54"/>
  <c r="BT4" i="54" s="1"/>
  <c r="AG4" i="54"/>
  <c r="BH5" i="54" s="1"/>
  <c r="AR4" i="53"/>
  <c r="BS6" i="53" s="1"/>
  <c r="AQ4" i="53"/>
  <c r="AQ6" i="53" s="1"/>
  <c r="AP4" i="53"/>
  <c r="BQ6" i="53" s="1"/>
  <c r="AO4" i="53"/>
  <c r="BP4" i="53" s="1"/>
  <c r="AZ4" i="53"/>
  <c r="CA4" i="53" s="1"/>
  <c r="AN4" i="53"/>
  <c r="BO4" i="53" s="1"/>
  <c r="AY4" i="53"/>
  <c r="BZ4" i="53" s="1"/>
  <c r="AM4" i="53"/>
  <c r="BN4" i="53" s="1"/>
  <c r="AH4" i="53"/>
  <c r="BI4" i="53" s="1"/>
  <c r="AX4" i="53"/>
  <c r="BY4" i="53" s="1"/>
  <c r="AL4" i="53"/>
  <c r="BM4" i="53" s="1"/>
  <c r="AW4" i="53"/>
  <c r="AW7" i="53" s="1"/>
  <c r="AK4" i="53"/>
  <c r="BL4" i="53" s="1"/>
  <c r="AV4" i="53"/>
  <c r="BW5" i="53" s="1"/>
  <c r="AJ4" i="53"/>
  <c r="BK4" i="53" s="1"/>
  <c r="AU4" i="53"/>
  <c r="AU6" i="53" s="1"/>
  <c r="AI4" i="53"/>
  <c r="BJ4" i="53" s="1"/>
  <c r="AT4" i="53"/>
  <c r="AS4" i="53"/>
  <c r="AS6" i="53" s="1"/>
  <c r="AG4" i="53"/>
  <c r="BH6" i="53" s="1"/>
  <c r="AR4" i="52"/>
  <c r="AQ4" i="52"/>
  <c r="AP4" i="52"/>
  <c r="AO4" i="52"/>
  <c r="AZ4" i="52"/>
  <c r="CA4" i="52" s="1"/>
  <c r="AN4" i="52"/>
  <c r="AY4" i="52"/>
  <c r="BZ4" i="52" s="1"/>
  <c r="AM4" i="52"/>
  <c r="AT4" i="52"/>
  <c r="AX4" i="52"/>
  <c r="BY4" i="52" s="1"/>
  <c r="AL4" i="52"/>
  <c r="AW4" i="52"/>
  <c r="AK4" i="52"/>
  <c r="AH4" i="52"/>
  <c r="AV4" i="52"/>
  <c r="AV5" i="52" s="1"/>
  <c r="AJ4" i="52"/>
  <c r="AU4" i="52"/>
  <c r="AI4" i="52"/>
  <c r="AS4" i="52"/>
  <c r="AG4" i="52"/>
  <c r="AE4" i="51"/>
  <c r="BH4" i="50"/>
  <c r="AE4" i="50"/>
  <c r="AR4" i="48"/>
  <c r="BS4" i="48" s="1"/>
  <c r="AO4" i="48"/>
  <c r="AO7" i="48" s="1"/>
  <c r="AJ4" i="48"/>
  <c r="AQ4" i="48"/>
  <c r="BR4" i="48" s="1"/>
  <c r="AT4" i="48"/>
  <c r="BU4" i="48" s="1"/>
  <c r="AP4" i="48"/>
  <c r="AP7" i="48" s="1"/>
  <c r="AX4" i="48"/>
  <c r="BY4" i="48" s="1"/>
  <c r="AL4" i="48"/>
  <c r="AV4" i="48"/>
  <c r="BW4" i="48" s="1"/>
  <c r="AH4" i="48"/>
  <c r="BI4" i="48" s="1"/>
  <c r="AZ4" i="48"/>
  <c r="CA4" i="48" s="1"/>
  <c r="AN4" i="48"/>
  <c r="AN7" i="48" s="1"/>
  <c r="AY4" i="48"/>
  <c r="BZ4" i="48" s="1"/>
  <c r="AM4" i="48"/>
  <c r="BN7" i="48" s="1"/>
  <c r="AI4" i="48"/>
  <c r="AW4" i="48"/>
  <c r="BX4" i="48" s="1"/>
  <c r="AK4" i="48"/>
  <c r="BL7" i="48" s="1"/>
  <c r="AU4" i="48"/>
  <c r="BV4" i="48" s="1"/>
  <c r="AS4" i="48"/>
  <c r="BT4" i="48" s="1"/>
  <c r="AG4" i="48"/>
  <c r="AG6" i="48" s="1"/>
  <c r="AR4" i="47"/>
  <c r="BS4" i="47" s="1"/>
  <c r="AQ4" i="47"/>
  <c r="BR4" i="47" s="1"/>
  <c r="AN4" i="47"/>
  <c r="BO4" i="47" s="1"/>
  <c r="AP4" i="47"/>
  <c r="BQ4" i="47" s="1"/>
  <c r="AO4" i="47"/>
  <c r="BP4" i="47" s="1"/>
  <c r="AT4" i="47"/>
  <c r="BU4" i="47" s="1"/>
  <c r="AY4" i="47"/>
  <c r="BZ4" i="47" s="1"/>
  <c r="AM4" i="47"/>
  <c r="BN4" i="47" s="1"/>
  <c r="AX4" i="47"/>
  <c r="BY4" i="47" s="1"/>
  <c r="AL4" i="47"/>
  <c r="BM4" i="47" s="1"/>
  <c r="AW4" i="47"/>
  <c r="BX4" i="47" s="1"/>
  <c r="AK4" i="47"/>
  <c r="BL4" i="47" s="1"/>
  <c r="AV4" i="47"/>
  <c r="BW4" i="47" s="1"/>
  <c r="AJ4" i="47"/>
  <c r="BK4" i="47" s="1"/>
  <c r="AU4" i="47"/>
  <c r="BV4" i="47" s="1"/>
  <c r="AI4" i="47"/>
  <c r="BJ4" i="47" s="1"/>
  <c r="AH4" i="47"/>
  <c r="BI4" i="47" s="1"/>
  <c r="AS4" i="47"/>
  <c r="BT4" i="47" s="1"/>
  <c r="AG4" i="47"/>
  <c r="AG6" i="47" s="1"/>
  <c r="AZ4" i="47"/>
  <c r="CA4" i="47" s="1"/>
  <c r="AE4" i="46"/>
  <c r="BH4" i="46"/>
  <c r="AE4" i="45"/>
  <c r="BH4" i="45"/>
  <c r="AR4" i="43"/>
  <c r="BS4" i="43" s="1"/>
  <c r="AU4" i="43"/>
  <c r="BV4" i="43" s="1"/>
  <c r="AQ4" i="43"/>
  <c r="BR4" i="43" s="1"/>
  <c r="AO4" i="43"/>
  <c r="AP4" i="43"/>
  <c r="BQ4" i="43" s="1"/>
  <c r="AI4" i="43"/>
  <c r="AZ4" i="43"/>
  <c r="CA4" i="43" s="1"/>
  <c r="AN4" i="43"/>
  <c r="AL4" i="43"/>
  <c r="AW4" i="43"/>
  <c r="BX4" i="43" s="1"/>
  <c r="AY4" i="43"/>
  <c r="BZ4" i="43" s="1"/>
  <c r="AM4" i="43"/>
  <c r="AX4" i="43"/>
  <c r="BY4" i="43" s="1"/>
  <c r="AK4" i="43"/>
  <c r="AJ4" i="43"/>
  <c r="AV4" i="43"/>
  <c r="BW4" i="43" s="1"/>
  <c r="AH4" i="43"/>
  <c r="BI4" i="43" s="1"/>
  <c r="AS4" i="43"/>
  <c r="BT4" i="43" s="1"/>
  <c r="AG4" i="43"/>
  <c r="BH6" i="43" s="1"/>
  <c r="AT4" i="43"/>
  <c r="BU4" i="43" s="1"/>
  <c r="BA14" i="42"/>
  <c r="BD14" i="42" s="1"/>
  <c r="BA12" i="42"/>
  <c r="BD12" i="42" s="1"/>
  <c r="AA3" i="42"/>
  <c r="CC6" i="42" s="1"/>
  <c r="CD6" i="42" s="1"/>
  <c r="BA10" i="42"/>
  <c r="BD10" i="42" s="1"/>
  <c r="BB5" i="42"/>
  <c r="BC5" i="42" s="1"/>
  <c r="BA5" i="42"/>
  <c r="BD5" i="42" s="1"/>
  <c r="BB9" i="42"/>
  <c r="BC9" i="42" s="1"/>
  <c r="BA9" i="42"/>
  <c r="BD9" i="42" s="1"/>
  <c r="CB9" i="42"/>
  <c r="CE9" i="42" s="1"/>
  <c r="BB7" i="42"/>
  <c r="BC7" i="42" s="1"/>
  <c r="BA7" i="42"/>
  <c r="BD7" i="42" s="1"/>
  <c r="CB7" i="42"/>
  <c r="CE7" i="42" s="1"/>
  <c r="BB13" i="42"/>
  <c r="BC13" i="42" s="1"/>
  <c r="BA13" i="42"/>
  <c r="BD13" i="42" s="1"/>
  <c r="CB13" i="42"/>
  <c r="CE13" i="42" s="1"/>
  <c r="CB5" i="42"/>
  <c r="CE5" i="42" s="1"/>
  <c r="BB11" i="42"/>
  <c r="BC11" i="42" s="1"/>
  <c r="BA11" i="42"/>
  <c r="BD11" i="42" s="1"/>
  <c r="CB11" i="42"/>
  <c r="CE11" i="42" s="1"/>
  <c r="AD13" i="42"/>
  <c r="AD11" i="42"/>
  <c r="AD9" i="42"/>
  <c r="AD7" i="42"/>
  <c r="AD5" i="42"/>
  <c r="AD4" i="42"/>
  <c r="AD14" i="42"/>
  <c r="AD12" i="42"/>
  <c r="AD10" i="42"/>
  <c r="AD8" i="42"/>
  <c r="AD6" i="42"/>
  <c r="BB6" i="42"/>
  <c r="BC6" i="42" s="1"/>
  <c r="BB8" i="42"/>
  <c r="BC8" i="42" s="1"/>
  <c r="BB10" i="42"/>
  <c r="BC10" i="42" s="1"/>
  <c r="BB12" i="42"/>
  <c r="BC12" i="42" s="1"/>
  <c r="BB14" i="42"/>
  <c r="BC14" i="42" s="1"/>
  <c r="BD6" i="42"/>
  <c r="CB6" i="42"/>
  <c r="CE6" i="42" s="1"/>
  <c r="BD8" i="42"/>
  <c r="CB8" i="42"/>
  <c r="CE8" i="42" s="1"/>
  <c r="CB10" i="42"/>
  <c r="CE10" i="42" s="1"/>
  <c r="CB12" i="42"/>
  <c r="CE12" i="42" s="1"/>
  <c r="CB14" i="42"/>
  <c r="CE14" i="42" s="1"/>
  <c r="AQ6" i="48" l="1"/>
  <c r="Z6" i="53"/>
  <c r="AM7" i="53"/>
  <c r="BO7" i="48"/>
  <c r="CG5" i="46"/>
  <c r="BG5" i="46" s="1"/>
  <c r="AH6" i="48"/>
  <c r="BN4" i="55"/>
  <c r="AM5" i="55"/>
  <c r="BN5" i="55"/>
  <c r="BZ5" i="53"/>
  <c r="CG6" i="44"/>
  <c r="BG6" i="44" s="1"/>
  <c r="CF6" i="44"/>
  <c r="AJ6" i="47"/>
  <c r="BL5" i="54"/>
  <c r="CG5" i="45"/>
  <c r="BG5" i="45" s="1"/>
  <c r="AA5" i="45"/>
  <c r="AB5" i="45"/>
  <c r="AC5" i="45"/>
  <c r="BH7" i="49"/>
  <c r="X7" i="50"/>
  <c r="BF7" i="50"/>
  <c r="BE7" i="50"/>
  <c r="Y7" i="50"/>
  <c r="Z7" i="50"/>
  <c r="BH6" i="48"/>
  <c r="BH5" i="48"/>
  <c r="AB7" i="55"/>
  <c r="CG7" i="55"/>
  <c r="BG7" i="55" s="1"/>
  <c r="CF7" i="55"/>
  <c r="AA7" i="55"/>
  <c r="AC7" i="55"/>
  <c r="Z7" i="44"/>
  <c r="X7" i="44"/>
  <c r="BV6" i="53"/>
  <c r="BW6" i="53"/>
  <c r="BI6" i="53"/>
  <c r="CF6" i="53" s="1"/>
  <c r="AN6" i="53"/>
  <c r="BL6" i="53"/>
  <c r="BI5" i="43"/>
  <c r="BN6" i="55"/>
  <c r="AB7" i="45"/>
  <c r="CG7" i="45"/>
  <c r="BG7" i="45" s="1"/>
  <c r="AC7" i="45"/>
  <c r="AA7" i="45"/>
  <c r="CF7" i="45"/>
  <c r="BK5" i="53"/>
  <c r="AJ5" i="53"/>
  <c r="BH5" i="53"/>
  <c r="AG7" i="53"/>
  <c r="AY7" i="53"/>
  <c r="BP7" i="53"/>
  <c r="BL6" i="44"/>
  <c r="AI6" i="44"/>
  <c r="BM5" i="55"/>
  <c r="AK5" i="55"/>
  <c r="AL6" i="49"/>
  <c r="AH6" i="49"/>
  <c r="BI6" i="43"/>
  <c r="BP7" i="48"/>
  <c r="AG7" i="48"/>
  <c r="BI7" i="48"/>
  <c r="BH7" i="48"/>
  <c r="BK6" i="47"/>
  <c r="BZ6" i="53"/>
  <c r="AM5" i="53"/>
  <c r="AE4" i="49"/>
  <c r="AE4" i="55"/>
  <c r="BL5" i="47"/>
  <c r="BO6" i="47"/>
  <c r="AL5" i="54"/>
  <c r="BR6" i="48"/>
  <c r="AG5" i="48"/>
  <c r="AL5" i="49"/>
  <c r="BF6" i="45"/>
  <c r="Z6" i="45"/>
  <c r="Y6" i="45"/>
  <c r="X6" i="45"/>
  <c r="BE6" i="45"/>
  <c r="BF7" i="55"/>
  <c r="BE7" i="55"/>
  <c r="AP6" i="53"/>
  <c r="AK6" i="53"/>
  <c r="AV6" i="53"/>
  <c r="Y6" i="53" s="1"/>
  <c r="BT6" i="53"/>
  <c r="AH5" i="43"/>
  <c r="Z7" i="45"/>
  <c r="X7" i="45"/>
  <c r="BE7" i="45"/>
  <c r="BF7" i="45"/>
  <c r="Y7" i="45"/>
  <c r="AG5" i="53"/>
  <c r="BM5" i="53"/>
  <c r="BP5" i="53"/>
  <c r="CA7" i="53"/>
  <c r="AO7" i="53"/>
  <c r="BN7" i="53"/>
  <c r="BX7" i="53"/>
  <c r="BN6" i="44"/>
  <c r="AH5" i="55"/>
  <c r="Z5" i="55" s="1"/>
  <c r="BI5" i="55"/>
  <c r="AC5" i="55" s="1"/>
  <c r="AS6" i="49"/>
  <c r="AH6" i="43"/>
  <c r="BR7" i="48"/>
  <c r="BQ7" i="48"/>
  <c r="Z5" i="45"/>
  <c r="BE5" i="45"/>
  <c r="Y5" i="45"/>
  <c r="BF5" i="45"/>
  <c r="X5" i="45"/>
  <c r="BW4" i="52"/>
  <c r="BW7" i="52"/>
  <c r="AV7" i="52"/>
  <c r="AH5" i="47"/>
  <c r="AK6" i="47"/>
  <c r="BM5" i="54"/>
  <c r="CF6" i="45"/>
  <c r="BM7" i="49"/>
  <c r="AL7" i="49"/>
  <c r="BE7" i="49" s="1"/>
  <c r="AH5" i="48"/>
  <c r="AL7" i="55"/>
  <c r="Z7" i="55" s="1"/>
  <c r="AV6" i="52"/>
  <c r="BL7" i="44"/>
  <c r="AA7" i="44" s="1"/>
  <c r="BM6" i="53"/>
  <c r="BY6" i="53"/>
  <c r="BK6" i="53"/>
  <c r="AC6" i="53" s="1"/>
  <c r="AM6" i="55"/>
  <c r="Z6" i="55" s="1"/>
  <c r="BX5" i="53"/>
  <c r="AK5" i="53"/>
  <c r="AN5" i="53"/>
  <c r="AG5" i="49"/>
  <c r="Y5" i="49" s="1"/>
  <c r="AR5" i="49"/>
  <c r="BK7" i="53"/>
  <c r="AJ7" i="53"/>
  <c r="AL7" i="53"/>
  <c r="BK6" i="44"/>
  <c r="AJ6" i="44"/>
  <c r="BL5" i="55"/>
  <c r="BO5" i="55"/>
  <c r="AL5" i="55"/>
  <c r="BH6" i="49"/>
  <c r="AK7" i="48"/>
  <c r="CF5" i="45"/>
  <c r="BH6" i="54"/>
  <c r="AV7" i="53"/>
  <c r="AA5" i="46"/>
  <c r="AI5" i="47"/>
  <c r="BP6" i="47"/>
  <c r="AJ6" i="54"/>
  <c r="AQ5" i="48"/>
  <c r="AI7" i="55"/>
  <c r="Y7" i="55" s="1"/>
  <c r="BW6" i="52"/>
  <c r="CG7" i="44"/>
  <c r="BG7" i="44" s="1"/>
  <c r="CF7" i="44"/>
  <c r="BN6" i="53"/>
  <c r="AX6" i="53"/>
  <c r="AM6" i="53"/>
  <c r="AC6" i="45"/>
  <c r="AH5" i="53"/>
  <c r="AY5" i="53"/>
  <c r="BI5" i="53"/>
  <c r="BM5" i="49"/>
  <c r="AS5" i="49"/>
  <c r="AN7" i="53"/>
  <c r="BL7" i="53"/>
  <c r="AZ7" i="53"/>
  <c r="BI7" i="53"/>
  <c r="AA7" i="53" s="1"/>
  <c r="AM6" i="44"/>
  <c r="BK5" i="55"/>
  <c r="AI5" i="55"/>
  <c r="BF5" i="55" s="1"/>
  <c r="BJ5" i="55"/>
  <c r="AT6" i="49"/>
  <c r="BT6" i="49"/>
  <c r="BJ4" i="49"/>
  <c r="BJ5" i="49"/>
  <c r="CF5" i="49" s="1"/>
  <c r="BJ6" i="49"/>
  <c r="BR4" i="49"/>
  <c r="BR5" i="49"/>
  <c r="AC6" i="46"/>
  <c r="AA6" i="46"/>
  <c r="AB6" i="46"/>
  <c r="CF6" i="46"/>
  <c r="CG6" i="46"/>
  <c r="BG6" i="46" s="1"/>
  <c r="AH7" i="48"/>
  <c r="AB6" i="45"/>
  <c r="CF5" i="44"/>
  <c r="Y7" i="49"/>
  <c r="AK6" i="44"/>
  <c r="Y6" i="46"/>
  <c r="BE6" i="46"/>
  <c r="X6" i="46"/>
  <c r="BF6" i="46"/>
  <c r="Z6" i="46"/>
  <c r="BL5" i="44"/>
  <c r="CG5" i="44" s="1"/>
  <c r="BG5" i="44" s="1"/>
  <c r="BS5" i="49"/>
  <c r="AA5" i="49" s="1"/>
  <c r="AR6" i="49"/>
  <c r="BI5" i="48"/>
  <c r="CF7" i="46"/>
  <c r="AC7" i="46"/>
  <c r="AA7" i="46"/>
  <c r="AB7" i="46"/>
  <c r="CG7" i="46"/>
  <c r="BG7" i="46" s="1"/>
  <c r="BO6" i="53"/>
  <c r="AI6" i="55"/>
  <c r="X6" i="55" s="1"/>
  <c r="BS6" i="49"/>
  <c r="BN4" i="49"/>
  <c r="AM5" i="49"/>
  <c r="BN5" i="49"/>
  <c r="AE4" i="44"/>
  <c r="AB5" i="55"/>
  <c r="BO5" i="47"/>
  <c r="BL7" i="47"/>
  <c r="AK6" i="54"/>
  <c r="AK5" i="44"/>
  <c r="BF5" i="44" s="1"/>
  <c r="X5" i="44"/>
  <c r="Y5" i="44"/>
  <c r="BS7" i="49"/>
  <c r="BN7" i="49"/>
  <c r="AC7" i="50"/>
  <c r="CG7" i="50"/>
  <c r="BG7" i="50" s="1"/>
  <c r="CF7" i="50"/>
  <c r="AB7" i="50"/>
  <c r="AA7" i="50"/>
  <c r="BI6" i="48"/>
  <c r="BR5" i="48"/>
  <c r="AH7" i="43"/>
  <c r="AK7" i="44"/>
  <c r="BE7" i="44" s="1"/>
  <c r="AY6" i="53"/>
  <c r="AJ6" i="53"/>
  <c r="X6" i="53" s="1"/>
  <c r="BP6" i="53"/>
  <c r="CA6" i="53"/>
  <c r="BJ6" i="55"/>
  <c r="BH6" i="55"/>
  <c r="AI5" i="53"/>
  <c r="BN5" i="53"/>
  <c r="BH5" i="49"/>
  <c r="CG5" i="49" s="1"/>
  <c r="BG5" i="49" s="1"/>
  <c r="BJ7" i="53"/>
  <c r="AH7" i="53"/>
  <c r="BO7" i="53"/>
  <c r="CF7" i="53" s="1"/>
  <c r="BY7" i="53"/>
  <c r="AG6" i="44"/>
  <c r="BJ6" i="44"/>
  <c r="AB6" i="44" s="1"/>
  <c r="AN5" i="55"/>
  <c r="BM6" i="49"/>
  <c r="BR6" i="49"/>
  <c r="BK4" i="49"/>
  <c r="BK6" i="49"/>
  <c r="AB6" i="49" s="1"/>
  <c r="AJ6" i="49"/>
  <c r="Z7" i="46"/>
  <c r="BE7" i="46"/>
  <c r="BF7" i="46"/>
  <c r="X7" i="46"/>
  <c r="Y7" i="46"/>
  <c r="AQ7" i="48"/>
  <c r="AN5" i="49"/>
  <c r="BF5" i="49" s="1"/>
  <c r="Y8" i="50"/>
  <c r="BF8" i="50"/>
  <c r="CG8" i="50"/>
  <c r="BG8" i="50" s="1"/>
  <c r="AB8" i="50"/>
  <c r="BP4" i="43"/>
  <c r="BP6" i="43"/>
  <c r="AO7" i="43"/>
  <c r="BP7" i="43"/>
  <c r="BP5" i="43"/>
  <c r="AO5" i="43"/>
  <c r="AO6" i="43"/>
  <c r="BJ4" i="43"/>
  <c r="BJ5" i="43"/>
  <c r="BJ6" i="43"/>
  <c r="AI5" i="43"/>
  <c r="AI6" i="43"/>
  <c r="BJ7" i="43"/>
  <c r="AI7" i="43"/>
  <c r="BM4" i="43"/>
  <c r="AL7" i="43"/>
  <c r="BM6" i="43"/>
  <c r="AL5" i="43"/>
  <c r="BM7" i="43"/>
  <c r="BM5" i="43"/>
  <c r="AL6" i="43"/>
  <c r="BK4" i="43"/>
  <c r="AJ6" i="43"/>
  <c r="BK6" i="43"/>
  <c r="AJ7" i="43"/>
  <c r="BK7" i="43"/>
  <c r="AJ5" i="43"/>
  <c r="BK5" i="43"/>
  <c r="BL4" i="43"/>
  <c r="AK6" i="43"/>
  <c r="AK7" i="43"/>
  <c r="AK5" i="43"/>
  <c r="BL7" i="43"/>
  <c r="BL5" i="43"/>
  <c r="BL6" i="43"/>
  <c r="BN4" i="43"/>
  <c r="BN7" i="43"/>
  <c r="AM7" i="43"/>
  <c r="AM5" i="43"/>
  <c r="AM6" i="43"/>
  <c r="BN6" i="43"/>
  <c r="BN5" i="43"/>
  <c r="BO4" i="43"/>
  <c r="BO6" i="43"/>
  <c r="AN7" i="43"/>
  <c r="AN5" i="43"/>
  <c r="BO5" i="43"/>
  <c r="BO7" i="43"/>
  <c r="AN6" i="43"/>
  <c r="AA11" i="51"/>
  <c r="AA12" i="51"/>
  <c r="BF11" i="51"/>
  <c r="Y12" i="51"/>
  <c r="AC12" i="51"/>
  <c r="BE11" i="51"/>
  <c r="AB11" i="51"/>
  <c r="CF11" i="51"/>
  <c r="CF12" i="51"/>
  <c r="AB12" i="51"/>
  <c r="BT12" i="52"/>
  <c r="BT9" i="52"/>
  <c r="AS12" i="52"/>
  <c r="BT10" i="52"/>
  <c r="AS9" i="52"/>
  <c r="BT11" i="52"/>
  <c r="AS10" i="52"/>
  <c r="AS11" i="52"/>
  <c r="BU9" i="52"/>
  <c r="AT12" i="52"/>
  <c r="BU10" i="52"/>
  <c r="AT9" i="52"/>
  <c r="BU11" i="52"/>
  <c r="AT10" i="52"/>
  <c r="AT11" i="52"/>
  <c r="BU12" i="52"/>
  <c r="AC5" i="56"/>
  <c r="BT7" i="52"/>
  <c r="BT6" i="52"/>
  <c r="AS7" i="52"/>
  <c r="AS6" i="52"/>
  <c r="X11" i="56"/>
  <c r="BE11" i="56"/>
  <c r="Z11" i="56"/>
  <c r="AA12" i="56"/>
  <c r="AC12" i="56"/>
  <c r="CF12" i="56"/>
  <c r="X12" i="56"/>
  <c r="BE12" i="56"/>
  <c r="Z12" i="56"/>
  <c r="AC11" i="56"/>
  <c r="CF11" i="56"/>
  <c r="AA11" i="56"/>
  <c r="BX7" i="52"/>
  <c r="AW7" i="52"/>
  <c r="AW12" i="52"/>
  <c r="BX12" i="52"/>
  <c r="BU4" i="52"/>
  <c r="AT6" i="52"/>
  <c r="AT5" i="52"/>
  <c r="BU7" i="52"/>
  <c r="AT7" i="52"/>
  <c r="BU6" i="52"/>
  <c r="BU5" i="52"/>
  <c r="BV4" i="52"/>
  <c r="BV5" i="52"/>
  <c r="AU6" i="52"/>
  <c r="AU5" i="52"/>
  <c r="BV6" i="52"/>
  <c r="AU7" i="52"/>
  <c r="BV7" i="52"/>
  <c r="X7" i="51"/>
  <c r="BE7" i="51"/>
  <c r="Z7" i="51"/>
  <c r="Y7" i="51"/>
  <c r="BF7" i="51"/>
  <c r="CF6" i="51"/>
  <c r="AB6" i="51"/>
  <c r="AC6" i="51"/>
  <c r="AA6" i="51"/>
  <c r="CG6" i="51"/>
  <c r="BG6" i="51" s="1"/>
  <c r="CF7" i="51"/>
  <c r="CG7" i="51"/>
  <c r="BG7" i="51" s="1"/>
  <c r="AA7" i="51"/>
  <c r="AB7" i="51"/>
  <c r="AC7" i="51"/>
  <c r="Y6" i="51"/>
  <c r="Z6" i="51"/>
  <c r="X6" i="51"/>
  <c r="BE6" i="51"/>
  <c r="BF6" i="51"/>
  <c r="BX4" i="52"/>
  <c r="AW6" i="52"/>
  <c r="BX10" i="52"/>
  <c r="BX9" i="52"/>
  <c r="BX6" i="52"/>
  <c r="AW5" i="52"/>
  <c r="BX11" i="52"/>
  <c r="AW11" i="52"/>
  <c r="AW9" i="52"/>
  <c r="BX5" i="52"/>
  <c r="AW10" i="52"/>
  <c r="X8" i="50"/>
  <c r="BE8" i="50"/>
  <c r="Z8" i="50"/>
  <c r="AC8" i="50"/>
  <c r="AA8" i="50"/>
  <c r="CF8" i="50"/>
  <c r="Y9" i="56"/>
  <c r="X9" i="56"/>
  <c r="BF9" i="56"/>
  <c r="BE9" i="56"/>
  <c r="Z9" i="56"/>
  <c r="CF5" i="56"/>
  <c r="X10" i="56"/>
  <c r="Y10" i="56"/>
  <c r="BE10" i="56"/>
  <c r="BF10" i="56"/>
  <c r="Z10" i="56"/>
  <c r="Y6" i="56"/>
  <c r="AA10" i="56"/>
  <c r="CG10" i="56"/>
  <c r="BG10" i="56" s="1"/>
  <c r="AB10" i="56"/>
  <c r="CF10" i="56"/>
  <c r="AC10" i="56"/>
  <c r="CG9" i="56"/>
  <c r="BG9" i="56" s="1"/>
  <c r="AC9" i="56"/>
  <c r="AA9" i="56"/>
  <c r="CF9" i="56"/>
  <c r="AB9" i="56"/>
  <c r="BW4" i="53"/>
  <c r="AV10" i="53"/>
  <c r="BW10" i="53"/>
  <c r="AV11" i="53"/>
  <c r="BW11" i="53"/>
  <c r="BX4" i="53"/>
  <c r="AW10" i="53"/>
  <c r="BX10" i="53"/>
  <c r="AW11" i="53"/>
  <c r="BX11" i="53"/>
  <c r="AI6" i="54"/>
  <c r="AO6" i="54"/>
  <c r="BK5" i="54"/>
  <c r="AP6" i="54"/>
  <c r="BI6" i="54"/>
  <c r="AA6" i="54" s="1"/>
  <c r="AM5" i="54"/>
  <c r="AH6" i="54"/>
  <c r="BK6" i="54"/>
  <c r="BO6" i="54"/>
  <c r="BN5" i="54"/>
  <c r="AG6" i="54"/>
  <c r="AG5" i="54"/>
  <c r="BQ6" i="54"/>
  <c r="BL6" i="54"/>
  <c r="AC6" i="54" s="1"/>
  <c r="BO5" i="54"/>
  <c r="BM6" i="54"/>
  <c r="AH5" i="54"/>
  <c r="AP5" i="54"/>
  <c r="BQ5" i="54"/>
  <c r="AM6" i="54"/>
  <c r="BI5" i="54"/>
  <c r="AJ5" i="54"/>
  <c r="AN6" i="54"/>
  <c r="AN5" i="54"/>
  <c r="AK5" i="54"/>
  <c r="X7" i="56"/>
  <c r="AA7" i="56"/>
  <c r="CF7" i="56"/>
  <c r="AB7" i="56"/>
  <c r="CG7" i="56"/>
  <c r="BG7" i="56" s="1"/>
  <c r="BR6" i="52"/>
  <c r="AQ6" i="52"/>
  <c r="AQ7" i="52"/>
  <c r="BR7" i="52"/>
  <c r="BS7" i="52"/>
  <c r="AR7" i="52"/>
  <c r="BS6" i="52"/>
  <c r="AR6" i="52"/>
  <c r="BP6" i="52"/>
  <c r="AO6" i="52"/>
  <c r="BP7" i="52"/>
  <c r="AO7" i="52"/>
  <c r="BQ6" i="52"/>
  <c r="AP6" i="52"/>
  <c r="BQ7" i="52"/>
  <c r="AP7" i="52"/>
  <c r="BO7" i="52"/>
  <c r="AN7" i="52"/>
  <c r="AK10" i="52"/>
  <c r="BL8" i="52"/>
  <c r="BL10" i="52"/>
  <c r="AK9" i="52"/>
  <c r="AK8" i="52"/>
  <c r="BL9" i="52"/>
  <c r="AO5" i="47"/>
  <c r="BH5" i="47"/>
  <c r="AK7" i="47"/>
  <c r="AP6" i="47"/>
  <c r="AN7" i="47"/>
  <c r="BP7" i="47"/>
  <c r="BI6" i="47"/>
  <c r="BH6" i="47"/>
  <c r="CF6" i="47" s="1"/>
  <c r="AG5" i="47"/>
  <c r="BJ6" i="47"/>
  <c r="AP5" i="47"/>
  <c r="BQ6" i="47"/>
  <c r="AG7" i="47"/>
  <c r="BQ7" i="47"/>
  <c r="BN5" i="47"/>
  <c r="BI5" i="47"/>
  <c r="AJ5" i="47"/>
  <c r="AM5" i="47"/>
  <c r="BL6" i="47"/>
  <c r="AH7" i="47"/>
  <c r="AO7" i="47"/>
  <c r="BJ5" i="47"/>
  <c r="AK5" i="47"/>
  <c r="AM6" i="47"/>
  <c r="AH6" i="47"/>
  <c r="BK7" i="47"/>
  <c r="AM7" i="47"/>
  <c r="AL7" i="47"/>
  <c r="BM7" i="47"/>
  <c r="BP5" i="47"/>
  <c r="AL6" i="47"/>
  <c r="BM6" i="47"/>
  <c r="AI7" i="47"/>
  <c r="AP7" i="47"/>
  <c r="BH7" i="47"/>
  <c r="BK5" i="47"/>
  <c r="AN6" i="47"/>
  <c r="AI6" i="47"/>
  <c r="BN7" i="47"/>
  <c r="BI7" i="47"/>
  <c r="BM5" i="47"/>
  <c r="AL5" i="47"/>
  <c r="AO6" i="47"/>
  <c r="BN6" i="47"/>
  <c r="AJ7" i="47"/>
  <c r="BJ7" i="47"/>
  <c r="AA10" i="49"/>
  <c r="Z11" i="49"/>
  <c r="BE11" i="49"/>
  <c r="X11" i="49"/>
  <c r="CF11" i="49"/>
  <c r="AC11" i="49"/>
  <c r="AA11" i="49"/>
  <c r="AB5" i="49"/>
  <c r="BL12" i="52"/>
  <c r="AK13" i="52"/>
  <c r="BL11" i="52"/>
  <c r="BL13" i="52"/>
  <c r="AK14" i="52"/>
  <c r="AK12" i="52"/>
  <c r="BL14" i="52"/>
  <c r="AK11" i="52"/>
  <c r="BJ14" i="52"/>
  <c r="AI11" i="52"/>
  <c r="BJ12" i="52"/>
  <c r="AI13" i="52"/>
  <c r="BJ11" i="52"/>
  <c r="BJ13" i="52"/>
  <c r="AI14" i="52"/>
  <c r="AI12" i="52"/>
  <c r="AJ11" i="52"/>
  <c r="BK12" i="52"/>
  <c r="AJ13" i="52"/>
  <c r="BK11" i="52"/>
  <c r="BK13" i="52"/>
  <c r="AJ14" i="52"/>
  <c r="AJ12" i="52"/>
  <c r="BK14" i="52"/>
  <c r="AA6" i="56"/>
  <c r="X10" i="51"/>
  <c r="Z10" i="51"/>
  <c r="BF10" i="51"/>
  <c r="BE10" i="51"/>
  <c r="Y10" i="51"/>
  <c r="AC9" i="51"/>
  <c r="AA9" i="51"/>
  <c r="CG9" i="51"/>
  <c r="BG9" i="51" s="1"/>
  <c r="AB9" i="51"/>
  <c r="CF9" i="51"/>
  <c r="CF10" i="51"/>
  <c r="AA10" i="51"/>
  <c r="AB10" i="51"/>
  <c r="CG10" i="51"/>
  <c r="BG10" i="51" s="1"/>
  <c r="AC10" i="51"/>
  <c r="Z9" i="51"/>
  <c r="BE9" i="51"/>
  <c r="X9" i="51"/>
  <c r="BF9" i="51"/>
  <c r="Y9" i="51"/>
  <c r="BO11" i="52"/>
  <c r="AN10" i="52"/>
  <c r="AN12" i="52"/>
  <c r="BO12" i="52"/>
  <c r="BO10" i="52"/>
  <c r="AN11" i="52"/>
  <c r="BP4" i="52"/>
  <c r="BP5" i="52"/>
  <c r="AO5" i="52"/>
  <c r="BQ4" i="52"/>
  <c r="BQ5" i="52"/>
  <c r="AP5" i="52"/>
  <c r="BR4" i="52"/>
  <c r="BR5" i="52"/>
  <c r="AQ5" i="52"/>
  <c r="BS4" i="52"/>
  <c r="BS5" i="52"/>
  <c r="AR5" i="52"/>
  <c r="BT4" i="52"/>
  <c r="BT5" i="52"/>
  <c r="AS5" i="52"/>
  <c r="BQ4" i="53"/>
  <c r="BQ5" i="53"/>
  <c r="AP5" i="53"/>
  <c r="BR4" i="53"/>
  <c r="BR5" i="53"/>
  <c r="AQ5" i="53"/>
  <c r="BS4" i="53"/>
  <c r="AR5" i="53"/>
  <c r="BS5" i="53"/>
  <c r="BT4" i="53"/>
  <c r="BT5" i="53"/>
  <c r="AS5" i="53"/>
  <c r="BU4" i="53"/>
  <c r="BU5" i="53"/>
  <c r="AT5" i="53"/>
  <c r="BV4" i="53"/>
  <c r="AU5" i="53"/>
  <c r="BV5" i="53"/>
  <c r="Y5" i="56"/>
  <c r="AA5" i="56"/>
  <c r="CG5" i="56"/>
  <c r="BG5" i="56" s="1"/>
  <c r="AB5" i="56"/>
  <c r="Z5" i="56"/>
  <c r="X5" i="56"/>
  <c r="BE6" i="56"/>
  <c r="BF6" i="56"/>
  <c r="Z7" i="56"/>
  <c r="AC6" i="56"/>
  <c r="CF6" i="56"/>
  <c r="X6" i="56"/>
  <c r="BE5" i="56"/>
  <c r="Z6" i="56"/>
  <c r="BF7" i="56"/>
  <c r="Y7" i="56"/>
  <c r="BE7" i="56"/>
  <c r="AB6" i="56"/>
  <c r="CG6" i="56"/>
  <c r="BG6" i="56" s="1"/>
  <c r="BF5" i="56"/>
  <c r="AC7" i="56"/>
  <c r="AK7" i="52"/>
  <c r="BL7" i="52"/>
  <c r="AL7" i="52"/>
  <c r="BM7" i="52"/>
  <c r="AG7" i="52"/>
  <c r="BH7" i="52"/>
  <c r="BJ4" i="52"/>
  <c r="AI6" i="52"/>
  <c r="AI7" i="52"/>
  <c r="BJ5" i="52"/>
  <c r="BJ7" i="52"/>
  <c r="AI5" i="52"/>
  <c r="BJ6" i="52"/>
  <c r="BK4" i="52"/>
  <c r="AJ6" i="52"/>
  <c r="AJ7" i="52"/>
  <c r="BK5" i="52"/>
  <c r="AJ5" i="52"/>
  <c r="BK7" i="52"/>
  <c r="BK6" i="52"/>
  <c r="BI4" i="52"/>
  <c r="AH6" i="52"/>
  <c r="AH7" i="52"/>
  <c r="BI7" i="52"/>
  <c r="BI5" i="52"/>
  <c r="AH5" i="52"/>
  <c r="BI6" i="52"/>
  <c r="BN7" i="52"/>
  <c r="AM7" i="52"/>
  <c r="Z6" i="49"/>
  <c r="BF6" i="49"/>
  <c r="BE6" i="49"/>
  <c r="X6" i="49"/>
  <c r="AC6" i="49"/>
  <c r="Y6" i="49"/>
  <c r="AB6" i="50"/>
  <c r="CF6" i="50"/>
  <c r="CG6" i="50"/>
  <c r="BG6" i="50" s="1"/>
  <c r="AC6" i="50"/>
  <c r="AA6" i="50"/>
  <c r="BF6" i="50"/>
  <c r="X6" i="50"/>
  <c r="BE6" i="50"/>
  <c r="Z6" i="50"/>
  <c r="Y6" i="50"/>
  <c r="BH9" i="52"/>
  <c r="AG10" i="52"/>
  <c r="AG8" i="52"/>
  <c r="BH5" i="52"/>
  <c r="BH6" i="52"/>
  <c r="BH10" i="52"/>
  <c r="BH8" i="52"/>
  <c r="AG5" i="52"/>
  <c r="AG9" i="52"/>
  <c r="AG6" i="52"/>
  <c r="BL6" i="52"/>
  <c r="AK6" i="52"/>
  <c r="BM4" i="52"/>
  <c r="BM6" i="52"/>
  <c r="AL5" i="52"/>
  <c r="BM5" i="52"/>
  <c r="AL6" i="52"/>
  <c r="BN4" i="52"/>
  <c r="AM5" i="52"/>
  <c r="BN5" i="52"/>
  <c r="AM6" i="52"/>
  <c r="BN6" i="52"/>
  <c r="BO4" i="52"/>
  <c r="AN6" i="52"/>
  <c r="BO5" i="52"/>
  <c r="BO6" i="52"/>
  <c r="AN5" i="52"/>
  <c r="BQ4" i="48"/>
  <c r="AP5" i="48"/>
  <c r="BQ6" i="48"/>
  <c r="AP6" i="48"/>
  <c r="BQ5" i="48"/>
  <c r="BP4" i="48"/>
  <c r="BP5" i="48"/>
  <c r="AO5" i="48"/>
  <c r="BP6" i="48"/>
  <c r="AO6" i="48"/>
  <c r="BO4" i="48"/>
  <c r="BO5" i="48"/>
  <c r="AN6" i="48"/>
  <c r="AN5" i="48"/>
  <c r="BO6" i="48"/>
  <c r="BK4" i="48"/>
  <c r="AJ6" i="48"/>
  <c r="AJ5" i="48"/>
  <c r="BK6" i="48"/>
  <c r="BK5" i="48"/>
  <c r="BM4" i="48"/>
  <c r="AL6" i="48"/>
  <c r="AL5" i="48"/>
  <c r="BM6" i="48"/>
  <c r="BM5" i="48"/>
  <c r="BL4" i="48"/>
  <c r="AK6" i="48"/>
  <c r="AK5" i="48"/>
  <c r="BL6" i="48"/>
  <c r="BL5" i="48"/>
  <c r="BN4" i="48"/>
  <c r="BN5" i="48"/>
  <c r="AM5" i="48"/>
  <c r="BN6" i="48"/>
  <c r="AM6" i="48"/>
  <c r="BJ6" i="48"/>
  <c r="AI6" i="48"/>
  <c r="BL4" i="52"/>
  <c r="BL5" i="52"/>
  <c r="AK5" i="52"/>
  <c r="BE5" i="49"/>
  <c r="BF5" i="46"/>
  <c r="X5" i="46"/>
  <c r="Z5" i="46"/>
  <c r="Y5" i="46"/>
  <c r="BE5" i="46"/>
  <c r="AC5" i="46"/>
  <c r="CF5" i="46"/>
  <c r="BJ4" i="48"/>
  <c r="BJ9" i="48"/>
  <c r="AI10" i="48"/>
  <c r="BJ10" i="48"/>
  <c r="AI5" i="48"/>
  <c r="AI9" i="48"/>
  <c r="BJ5" i="48"/>
  <c r="CG9" i="50"/>
  <c r="BG9" i="50" s="1"/>
  <c r="CF9" i="50"/>
  <c r="AA9" i="50"/>
  <c r="AB9" i="50"/>
  <c r="AC9" i="50"/>
  <c r="CF5" i="50"/>
  <c r="AA5" i="50"/>
  <c r="AB5" i="50"/>
  <c r="CG5" i="50"/>
  <c r="BG5" i="50" s="1"/>
  <c r="AC5" i="50"/>
  <c r="BF9" i="50"/>
  <c r="X9" i="50"/>
  <c r="Y9" i="50"/>
  <c r="Z9" i="50"/>
  <c r="BE9" i="50"/>
  <c r="CF10" i="50"/>
  <c r="AB10" i="50"/>
  <c r="AC10" i="50"/>
  <c r="CG10" i="50"/>
  <c r="BG10" i="50" s="1"/>
  <c r="AA10" i="50"/>
  <c r="Y10" i="50"/>
  <c r="X10" i="50"/>
  <c r="BF10" i="50"/>
  <c r="BE10" i="50"/>
  <c r="Z10" i="50"/>
  <c r="X5" i="50"/>
  <c r="Y5" i="50"/>
  <c r="Z5" i="50"/>
  <c r="BF5" i="50"/>
  <c r="BE5" i="50"/>
  <c r="AC5" i="51"/>
  <c r="CF5" i="51"/>
  <c r="CG5" i="51"/>
  <c r="BG5" i="51" s="1"/>
  <c r="AA5" i="51"/>
  <c r="AB5" i="51"/>
  <c r="BF5" i="51"/>
  <c r="X5" i="51"/>
  <c r="Y5" i="51"/>
  <c r="Z5" i="51"/>
  <c r="BE5" i="51"/>
  <c r="BJ4" i="54"/>
  <c r="AI8" i="54"/>
  <c r="BJ5" i="54"/>
  <c r="AI9" i="54"/>
  <c r="BJ8" i="54"/>
  <c r="BJ9" i="54"/>
  <c r="AI5" i="54"/>
  <c r="BP4" i="54"/>
  <c r="BP5" i="54"/>
  <c r="AO5" i="54"/>
  <c r="AE4" i="54"/>
  <c r="BH4" i="54"/>
  <c r="AE4" i="53"/>
  <c r="BH4" i="53"/>
  <c r="AE4" i="52"/>
  <c r="BH4" i="52"/>
  <c r="AE4" i="48"/>
  <c r="BH4" i="48"/>
  <c r="AE4" i="47"/>
  <c r="BH4" i="47"/>
  <c r="AE4" i="43"/>
  <c r="BH4" i="43"/>
  <c r="CC11" i="42"/>
  <c r="CD11" i="42" s="1"/>
  <c r="CC13" i="42"/>
  <c r="CD13" i="42" s="1"/>
  <c r="CC14" i="42"/>
  <c r="CD14" i="42" s="1"/>
  <c r="CC12" i="42"/>
  <c r="CD12" i="42" s="1"/>
  <c r="CC5" i="42"/>
  <c r="CD5" i="42" s="1"/>
  <c r="CC7" i="42"/>
  <c r="CD7" i="42" s="1"/>
  <c r="CC9" i="42"/>
  <c r="CD9" i="42" s="1"/>
  <c r="CC8" i="42"/>
  <c r="CD8" i="42" s="1"/>
  <c r="CC10" i="42"/>
  <c r="CD10" i="42" s="1"/>
  <c r="AY4" i="42"/>
  <c r="AU4" i="42"/>
  <c r="AQ4" i="42"/>
  <c r="AQ5" i="42" s="1"/>
  <c r="AM4" i="42"/>
  <c r="AM5" i="42" s="1"/>
  <c r="AI4" i="42"/>
  <c r="AI6" i="42" s="1"/>
  <c r="AX4" i="42"/>
  <c r="AT4" i="42"/>
  <c r="AP4" i="42"/>
  <c r="AL4" i="42"/>
  <c r="BM6" i="42" s="1"/>
  <c r="AZ4" i="42"/>
  <c r="AR4" i="42"/>
  <c r="AJ4" i="42"/>
  <c r="BK5" i="42" s="1"/>
  <c r="AK4" i="42"/>
  <c r="AW4" i="42"/>
  <c r="AO4" i="42"/>
  <c r="BP6" i="42" s="1"/>
  <c r="AH4" i="42"/>
  <c r="BI5" i="42" s="1"/>
  <c r="AV4" i="42"/>
  <c r="AN4" i="42"/>
  <c r="AN9" i="42" s="1"/>
  <c r="AG4" i="42"/>
  <c r="AS4" i="42"/>
  <c r="BT5" i="42" s="1"/>
  <c r="BK6" i="42"/>
  <c r="AL6" i="42"/>
  <c r="AM9" i="42"/>
  <c r="AH5" i="42"/>
  <c r="CG7" i="53" l="1"/>
  <c r="BG7" i="53" s="1"/>
  <c r="CG6" i="49"/>
  <c r="BG6" i="49" s="1"/>
  <c r="BN5" i="42"/>
  <c r="AH6" i="42"/>
  <c r="X5" i="49"/>
  <c r="Z5" i="47"/>
  <c r="Z5" i="44"/>
  <c r="AC7" i="53"/>
  <c r="X5" i="55"/>
  <c r="AB5" i="44"/>
  <c r="BF7" i="44"/>
  <c r="AA7" i="49"/>
  <c r="CG7" i="49"/>
  <c r="BG7" i="49" s="1"/>
  <c r="AB7" i="49"/>
  <c r="AC7" i="49"/>
  <c r="CF7" i="49"/>
  <c r="AC6" i="44"/>
  <c r="BE6" i="53"/>
  <c r="AA5" i="44"/>
  <c r="AA7" i="48"/>
  <c r="AB7" i="48"/>
  <c r="CF7" i="48"/>
  <c r="AC7" i="48"/>
  <c r="CG7" i="48"/>
  <c r="BG7" i="48" s="1"/>
  <c r="AA6" i="49"/>
  <c r="BE5" i="44"/>
  <c r="AB7" i="53"/>
  <c r="Z7" i="49"/>
  <c r="AC7" i="44"/>
  <c r="BF6" i="55"/>
  <c r="Y7" i="44"/>
  <c r="AA6" i="44"/>
  <c r="CF5" i="55"/>
  <c r="AB6" i="53"/>
  <c r="X7" i="49"/>
  <c r="Z5" i="49"/>
  <c r="CF6" i="49"/>
  <c r="BF7" i="49"/>
  <c r="AB7" i="44"/>
  <c r="Y6" i="55"/>
  <c r="Y7" i="48"/>
  <c r="X7" i="48"/>
  <c r="Z7" i="48"/>
  <c r="BE7" i="48"/>
  <c r="BF7" i="48"/>
  <c r="CG6" i="53"/>
  <c r="BG6" i="53" s="1"/>
  <c r="AB6" i="47"/>
  <c r="BE5" i="55"/>
  <c r="AC5" i="44"/>
  <c r="AA5" i="55"/>
  <c r="BE6" i="55"/>
  <c r="X7" i="55"/>
  <c r="Y5" i="55"/>
  <c r="BF6" i="53"/>
  <c r="AA6" i="53"/>
  <c r="CF6" i="54"/>
  <c r="CG5" i="55"/>
  <c r="BG5" i="55" s="1"/>
  <c r="AC5" i="49"/>
  <c r="AB6" i="54"/>
  <c r="CG6" i="54"/>
  <c r="BG6" i="54" s="1"/>
  <c r="BE6" i="44"/>
  <c r="Y6" i="44"/>
  <c r="Z6" i="44"/>
  <c r="BF6" i="44"/>
  <c r="X6" i="44"/>
  <c r="AA6" i="55"/>
  <c r="AB6" i="55"/>
  <c r="CF6" i="55"/>
  <c r="AC6" i="55"/>
  <c r="CG6" i="55"/>
  <c r="BG6" i="55" s="1"/>
  <c r="BF7" i="53"/>
  <c r="BE7" i="53"/>
  <c r="Z7" i="53"/>
  <c r="X7" i="53"/>
  <c r="Y7" i="53"/>
  <c r="BE6" i="43"/>
  <c r="X6" i="43"/>
  <c r="Y6" i="43"/>
  <c r="BF6" i="43"/>
  <c r="Z6" i="43"/>
  <c r="Z5" i="43"/>
  <c r="BF5" i="43"/>
  <c r="BE5" i="43"/>
  <c r="X5" i="43"/>
  <c r="Y5" i="43"/>
  <c r="AC6" i="43"/>
  <c r="CF6" i="43"/>
  <c r="AB6" i="43"/>
  <c r="AA6" i="43"/>
  <c r="CG6" i="43"/>
  <c r="BG6" i="43" s="1"/>
  <c r="BE7" i="43"/>
  <c r="Z7" i="43"/>
  <c r="Y7" i="43"/>
  <c r="BF7" i="43"/>
  <c r="X7" i="43"/>
  <c r="AC5" i="43"/>
  <c r="AB5" i="43"/>
  <c r="AA5" i="43"/>
  <c r="CF5" i="43"/>
  <c r="CG5" i="43"/>
  <c r="BG5" i="43" s="1"/>
  <c r="AA7" i="43"/>
  <c r="AB7" i="43"/>
  <c r="CG7" i="43"/>
  <c r="BG7" i="43" s="1"/>
  <c r="CF7" i="43"/>
  <c r="AC7" i="43"/>
  <c r="BF9" i="52"/>
  <c r="Y9" i="52"/>
  <c r="CG9" i="52"/>
  <c r="BG9" i="52" s="1"/>
  <c r="AB9" i="52"/>
  <c r="AB10" i="52"/>
  <c r="CG10" i="52"/>
  <c r="BG10" i="52" s="1"/>
  <c r="Y10" i="52"/>
  <c r="BF10" i="52"/>
  <c r="AB10" i="53"/>
  <c r="AC10" i="53"/>
  <c r="AB11" i="53"/>
  <c r="AC11" i="53"/>
  <c r="Y10" i="53"/>
  <c r="Z10" i="53"/>
  <c r="Z11" i="53"/>
  <c r="Y11" i="53"/>
  <c r="X6" i="54"/>
  <c r="BF6" i="54"/>
  <c r="Y6" i="54"/>
  <c r="Z6" i="54"/>
  <c r="BE6" i="54"/>
  <c r="AC6" i="47"/>
  <c r="AB5" i="47"/>
  <c r="Z6" i="47"/>
  <c r="BF5" i="47"/>
  <c r="CF5" i="47"/>
  <c r="AA6" i="47"/>
  <c r="BE6" i="47"/>
  <c r="CG5" i="47"/>
  <c r="BG5" i="47" s="1"/>
  <c r="AC5" i="47"/>
  <c r="Y5" i="47"/>
  <c r="X5" i="47"/>
  <c r="CF7" i="47"/>
  <c r="CG7" i="47"/>
  <c r="BG7" i="47" s="1"/>
  <c r="AB7" i="47"/>
  <c r="AC7" i="47"/>
  <c r="AA7" i="47"/>
  <c r="BE5" i="47"/>
  <c r="X7" i="47"/>
  <c r="BF7" i="47"/>
  <c r="Y7" i="47"/>
  <c r="Z7" i="47"/>
  <c r="BE7" i="47"/>
  <c r="AA5" i="47"/>
  <c r="Y6" i="47"/>
  <c r="BF6" i="47"/>
  <c r="CG6" i="47"/>
  <c r="BG6" i="47" s="1"/>
  <c r="X6" i="47"/>
  <c r="BE13" i="52"/>
  <c r="BF13" i="52"/>
  <c r="X13" i="52"/>
  <c r="Z13" i="52"/>
  <c r="Y13" i="52"/>
  <c r="AB12" i="52"/>
  <c r="CG12" i="52"/>
  <c r="BG12" i="52" s="1"/>
  <c r="BF11" i="52"/>
  <c r="Y11" i="52"/>
  <c r="AC14" i="52"/>
  <c r="AB14" i="52"/>
  <c r="CG14" i="52"/>
  <c r="BG14" i="52" s="1"/>
  <c r="AA14" i="52"/>
  <c r="CF14" i="52"/>
  <c r="Y12" i="52"/>
  <c r="BF12" i="52"/>
  <c r="Z14" i="52"/>
  <c r="BE14" i="52"/>
  <c r="X14" i="52"/>
  <c r="BF14" i="52"/>
  <c r="Y14" i="52"/>
  <c r="CG13" i="52"/>
  <c r="BG13" i="52" s="1"/>
  <c r="CF13" i="52"/>
  <c r="AA13" i="52"/>
  <c r="AB13" i="52"/>
  <c r="AC13" i="52"/>
  <c r="AB11" i="52"/>
  <c r="CG11" i="52"/>
  <c r="BG11" i="52" s="1"/>
  <c r="AA12" i="52"/>
  <c r="AC12" i="52"/>
  <c r="CF12" i="52"/>
  <c r="Z11" i="52"/>
  <c r="X11" i="52"/>
  <c r="BE11" i="52"/>
  <c r="BE12" i="52"/>
  <c r="X12" i="52"/>
  <c r="Z12" i="52"/>
  <c r="AC11" i="52"/>
  <c r="AA11" i="52"/>
  <c r="CF11" i="52"/>
  <c r="AB5" i="53"/>
  <c r="AA5" i="53"/>
  <c r="CF5" i="53"/>
  <c r="AC5" i="53"/>
  <c r="CG5" i="53"/>
  <c r="BG5" i="53" s="1"/>
  <c r="Z5" i="53"/>
  <c r="BF5" i="53"/>
  <c r="X5" i="53"/>
  <c r="BE5" i="53"/>
  <c r="Y5" i="53"/>
  <c r="AI5" i="42"/>
  <c r="AI12" i="42"/>
  <c r="BJ11" i="42"/>
  <c r="AI11" i="42"/>
  <c r="BJ13" i="42"/>
  <c r="AI13" i="42"/>
  <c r="BJ12" i="42"/>
  <c r="X7" i="52"/>
  <c r="BE7" i="52"/>
  <c r="BF7" i="52"/>
  <c r="Z7" i="52"/>
  <c r="Y7" i="52"/>
  <c r="CG7" i="52"/>
  <c r="BG7" i="52" s="1"/>
  <c r="CF7" i="52"/>
  <c r="AA7" i="52"/>
  <c r="AB7" i="52"/>
  <c r="AC7" i="52"/>
  <c r="BH5" i="42"/>
  <c r="BH12" i="42"/>
  <c r="AG12" i="42"/>
  <c r="BH11" i="42"/>
  <c r="AG11" i="42"/>
  <c r="AC10" i="52"/>
  <c r="CF10" i="52"/>
  <c r="AA10" i="52"/>
  <c r="BE10" i="52"/>
  <c r="X10" i="52"/>
  <c r="Z10" i="52"/>
  <c r="Z9" i="52"/>
  <c r="BE9" i="52"/>
  <c r="X9" i="52"/>
  <c r="AC8" i="52"/>
  <c r="CF8" i="52"/>
  <c r="AA8" i="52"/>
  <c r="BE8" i="52"/>
  <c r="Z8" i="52"/>
  <c r="X8" i="52"/>
  <c r="AC9" i="52"/>
  <c r="AA9" i="52"/>
  <c r="CF9" i="52"/>
  <c r="BE6" i="52"/>
  <c r="Y6" i="52"/>
  <c r="BF6" i="52"/>
  <c r="Z6" i="52"/>
  <c r="X6" i="52"/>
  <c r="AA6" i="52"/>
  <c r="AB6" i="52"/>
  <c r="CG6" i="52"/>
  <c r="BG6" i="52" s="1"/>
  <c r="AC6" i="52"/>
  <c r="CF6" i="52"/>
  <c r="X6" i="48"/>
  <c r="BE6" i="48"/>
  <c r="BF6" i="48"/>
  <c r="Y6" i="48"/>
  <c r="Z6" i="48"/>
  <c r="CF6" i="48"/>
  <c r="CG6" i="48"/>
  <c r="BG6" i="48" s="1"/>
  <c r="AA6" i="48"/>
  <c r="AB6" i="48"/>
  <c r="AC6" i="48"/>
  <c r="Z5" i="52"/>
  <c r="BE5" i="52"/>
  <c r="BF5" i="52"/>
  <c r="X5" i="52"/>
  <c r="Y5" i="52"/>
  <c r="AA5" i="52"/>
  <c r="AB5" i="52"/>
  <c r="CF5" i="52"/>
  <c r="CG5" i="52"/>
  <c r="BG5" i="52" s="1"/>
  <c r="AC5" i="52"/>
  <c r="Z9" i="48"/>
  <c r="BE9" i="48"/>
  <c r="X9" i="48"/>
  <c r="AB5" i="48"/>
  <c r="AA5" i="48"/>
  <c r="CF5" i="48"/>
  <c r="AC5" i="48"/>
  <c r="CG5" i="48"/>
  <c r="BG5" i="48" s="1"/>
  <c r="AC9" i="48"/>
  <c r="AA9" i="48"/>
  <c r="CF9" i="48"/>
  <c r="BF5" i="48"/>
  <c r="Z5" i="48"/>
  <c r="BE5" i="48"/>
  <c r="X5" i="48"/>
  <c r="Y5" i="48"/>
  <c r="AC10" i="48"/>
  <c r="AA10" i="48"/>
  <c r="CF10" i="48"/>
  <c r="Z10" i="48"/>
  <c r="X10" i="48"/>
  <c r="BE10" i="48"/>
  <c r="AA9" i="54"/>
  <c r="CF9" i="54"/>
  <c r="AC9" i="54"/>
  <c r="X9" i="54"/>
  <c r="Z9" i="54"/>
  <c r="BE9" i="54"/>
  <c r="AC8" i="54"/>
  <c r="AA8" i="54"/>
  <c r="CF8" i="54"/>
  <c r="Z8" i="54"/>
  <c r="BE8" i="54"/>
  <c r="X8" i="54"/>
  <c r="Z5" i="54"/>
  <c r="Y5" i="54"/>
  <c r="X5" i="54"/>
  <c r="BF5" i="54"/>
  <c r="BE5" i="54"/>
  <c r="CF5" i="54"/>
  <c r="AB5" i="54"/>
  <c r="AA5" i="54"/>
  <c r="CG5" i="54"/>
  <c r="BG5" i="54" s="1"/>
  <c r="AC5" i="54"/>
  <c r="AJ5" i="42"/>
  <c r="AJ6" i="42"/>
  <c r="AG5" i="42"/>
  <c r="AK11" i="42"/>
  <c r="AK14" i="42"/>
  <c r="BL14" i="42"/>
  <c r="BU14" i="42"/>
  <c r="AT14" i="42"/>
  <c r="BS5" i="42"/>
  <c r="BS14" i="42"/>
  <c r="BS13" i="42"/>
  <c r="AR13" i="42"/>
  <c r="AR11" i="42"/>
  <c r="BS11" i="42"/>
  <c r="BS12" i="42"/>
  <c r="AR14" i="42"/>
  <c r="AR12" i="42"/>
  <c r="BV14" i="42"/>
  <c r="AU14" i="42"/>
  <c r="BT11" i="42"/>
  <c r="AS14" i="42"/>
  <c r="BT13" i="42"/>
  <c r="BT12" i="42"/>
  <c r="AS11" i="42"/>
  <c r="BT14" i="42"/>
  <c r="AS13" i="42"/>
  <c r="AS12" i="42"/>
  <c r="AS5" i="42"/>
  <c r="AT13" i="42"/>
  <c r="AT12" i="42"/>
  <c r="BU13" i="42"/>
  <c r="BU11" i="42"/>
  <c r="AT11" i="42"/>
  <c r="BU12" i="42"/>
  <c r="AU5" i="42"/>
  <c r="AU13" i="42"/>
  <c r="AU12" i="42"/>
  <c r="BV12" i="42"/>
  <c r="BV11" i="42"/>
  <c r="AU11" i="42"/>
  <c r="BV13" i="42"/>
  <c r="BU5" i="42"/>
  <c r="AT5" i="42"/>
  <c r="AK9" i="42"/>
  <c r="AK12" i="42"/>
  <c r="BL12" i="42"/>
  <c r="BL13" i="42"/>
  <c r="AK13" i="42"/>
  <c r="BL11" i="42"/>
  <c r="BL5" i="42"/>
  <c r="BR5" i="42"/>
  <c r="BP9" i="42"/>
  <c r="AZ10" i="42"/>
  <c r="AZ9" i="42"/>
  <c r="CA10" i="42"/>
  <c r="CA9" i="42"/>
  <c r="AY5" i="42"/>
  <c r="BZ5" i="42"/>
  <c r="AR5" i="42"/>
  <c r="BI4" i="42"/>
  <c r="BI10" i="42"/>
  <c r="AH10" i="42"/>
  <c r="BI9" i="42"/>
  <c r="BI6" i="42"/>
  <c r="BV5" i="42"/>
  <c r="AX13" i="42"/>
  <c r="AX12" i="42"/>
  <c r="AX11" i="42"/>
  <c r="BY13" i="42"/>
  <c r="BY12" i="42"/>
  <c r="BY11" i="42"/>
  <c r="BY14" i="42"/>
  <c r="AX14" i="42"/>
  <c r="BW5" i="42"/>
  <c r="BW12" i="42"/>
  <c r="AV12" i="42"/>
  <c r="BW13" i="42"/>
  <c r="AV13" i="42"/>
  <c r="AK5" i="42"/>
  <c r="BL4" i="42"/>
  <c r="BL6" i="42"/>
  <c r="AK10" i="42"/>
  <c r="BL10" i="42"/>
  <c r="AK6" i="42"/>
  <c r="BJ4" i="42"/>
  <c r="BJ7" i="42"/>
  <c r="AI10" i="42"/>
  <c r="AI7" i="42"/>
  <c r="BJ10" i="42"/>
  <c r="BL9" i="42"/>
  <c r="BJ9" i="42"/>
  <c r="BK4" i="42"/>
  <c r="BK10" i="42"/>
  <c r="AJ10" i="42"/>
  <c r="BK8" i="42"/>
  <c r="AJ9" i="42"/>
  <c r="AJ8" i="42"/>
  <c r="BK9" i="42"/>
  <c r="BJ8" i="42"/>
  <c r="BJ5" i="42"/>
  <c r="AI9" i="42"/>
  <c r="BJ6" i="42"/>
  <c r="AG8" i="42"/>
  <c r="AG10" i="42"/>
  <c r="BH10" i="42"/>
  <c r="AG9" i="42"/>
  <c r="BH9" i="42"/>
  <c r="CA4" i="42"/>
  <c r="AZ8" i="42"/>
  <c r="CA7" i="42"/>
  <c r="AZ6" i="42"/>
  <c r="CA5" i="42"/>
  <c r="CA8" i="42"/>
  <c r="AZ7" i="42"/>
  <c r="CA6" i="42"/>
  <c r="AZ5" i="42"/>
  <c r="BZ4" i="42"/>
  <c r="BZ10" i="42"/>
  <c r="BZ9" i="42"/>
  <c r="BZ8" i="42"/>
  <c r="BZ7" i="42"/>
  <c r="BZ6" i="42"/>
  <c r="AY10" i="42"/>
  <c r="AY9" i="42"/>
  <c r="AY8" i="42"/>
  <c r="AY7" i="42"/>
  <c r="AY6" i="42"/>
  <c r="BY4" i="42"/>
  <c r="BY9" i="42"/>
  <c r="AX7" i="42"/>
  <c r="BY10" i="42"/>
  <c r="AX10" i="42"/>
  <c r="BY8" i="42"/>
  <c r="AX8" i="42"/>
  <c r="BY6" i="42"/>
  <c r="AX6" i="42"/>
  <c r="BY7" i="42"/>
  <c r="BY5" i="42"/>
  <c r="AX5" i="42"/>
  <c r="AX9" i="42"/>
  <c r="BX4" i="42"/>
  <c r="BX7" i="42"/>
  <c r="BX9" i="42"/>
  <c r="AW5" i="42"/>
  <c r="BX10" i="42"/>
  <c r="BX8" i="42"/>
  <c r="BX6" i="42"/>
  <c r="BX5" i="42"/>
  <c r="AW10" i="42"/>
  <c r="AW9" i="42"/>
  <c r="AW8" i="42"/>
  <c r="AW7" i="42"/>
  <c r="AW6" i="42"/>
  <c r="AV5" i="42"/>
  <c r="BW4" i="42"/>
  <c r="AV10" i="42"/>
  <c r="BW9" i="42"/>
  <c r="AV8" i="42"/>
  <c r="BW7" i="42"/>
  <c r="AV6" i="42"/>
  <c r="BW10" i="42"/>
  <c r="AV9" i="42"/>
  <c r="BW8" i="42"/>
  <c r="AV7" i="42"/>
  <c r="BW6" i="42"/>
  <c r="BV4" i="42"/>
  <c r="AU9" i="42"/>
  <c r="AU7" i="42"/>
  <c r="AU6" i="42"/>
  <c r="BV10" i="42"/>
  <c r="BV7" i="42"/>
  <c r="BV6" i="42"/>
  <c r="AU8" i="42"/>
  <c r="BV8" i="42"/>
  <c r="AU10" i="42"/>
  <c r="BV9" i="42"/>
  <c r="BU4" i="42"/>
  <c r="BU10" i="42"/>
  <c r="AT10" i="42"/>
  <c r="BU8" i="42"/>
  <c r="AT8" i="42"/>
  <c r="BU6" i="42"/>
  <c r="AT6" i="42"/>
  <c r="BU9" i="42"/>
  <c r="AT9" i="42"/>
  <c r="BU7" i="42"/>
  <c r="AT7" i="42"/>
  <c r="BT4" i="42"/>
  <c r="BT10" i="42"/>
  <c r="BT9" i="42"/>
  <c r="BT8" i="42"/>
  <c r="AS10" i="42"/>
  <c r="AS9" i="42"/>
  <c r="AS8" i="42"/>
  <c r="AS7" i="42"/>
  <c r="AS6" i="42"/>
  <c r="BT7" i="42"/>
  <c r="BT6" i="42"/>
  <c r="BS4" i="42"/>
  <c r="AR10" i="42"/>
  <c r="BS9" i="42"/>
  <c r="AR8" i="42"/>
  <c r="BS7" i="42"/>
  <c r="AR6" i="42"/>
  <c r="BS8" i="42"/>
  <c r="BS6" i="42"/>
  <c r="BS10" i="42"/>
  <c r="AR9" i="42"/>
  <c r="AR7" i="42"/>
  <c r="BR4" i="42"/>
  <c r="BR10" i="42"/>
  <c r="BR9" i="42"/>
  <c r="BR8" i="42"/>
  <c r="BR7" i="42"/>
  <c r="BR6" i="42"/>
  <c r="AQ10" i="42"/>
  <c r="AQ9" i="42"/>
  <c r="AQ8" i="42"/>
  <c r="AQ7" i="42"/>
  <c r="AQ6" i="42"/>
  <c r="BQ4" i="42"/>
  <c r="BQ10" i="42"/>
  <c r="AP10" i="42"/>
  <c r="AP5" i="42"/>
  <c r="AP9" i="42"/>
  <c r="BQ6" i="42"/>
  <c r="BQ5" i="42"/>
  <c r="BQ9" i="42"/>
  <c r="BP4" i="42"/>
  <c r="BP10" i="42"/>
  <c r="AO10" i="42"/>
  <c r="AO5" i="42"/>
  <c r="BO4" i="42"/>
  <c r="AN10" i="42"/>
  <c r="BO10" i="42"/>
  <c r="BO5" i="42"/>
  <c r="AN5" i="42"/>
  <c r="BN6" i="42"/>
  <c r="BN4" i="42"/>
  <c r="AM10" i="42"/>
  <c r="BN10" i="42"/>
  <c r="BM4" i="42"/>
  <c r="AL10" i="42"/>
  <c r="BM10" i="42"/>
  <c r="AL9" i="42"/>
  <c r="BM8" i="42"/>
  <c r="BM5" i="42"/>
  <c r="AL5" i="42"/>
  <c r="BM9" i="42"/>
  <c r="AL7" i="42"/>
  <c r="BO6" i="42"/>
  <c r="BO8" i="42"/>
  <c r="BO9" i="42"/>
  <c r="AK8" i="42"/>
  <c r="BL8" i="42"/>
  <c r="BL7" i="42"/>
  <c r="AG6" i="42"/>
  <c r="BH6" i="42"/>
  <c r="AP8" i="42"/>
  <c r="AM8" i="42"/>
  <c r="BO7" i="42"/>
  <c r="AO7" i="42"/>
  <c r="AH7" i="42"/>
  <c r="AE4" i="42"/>
  <c r="BH4" i="42"/>
  <c r="BI8" i="42"/>
  <c r="BP8" i="42"/>
  <c r="AJ7" i="42"/>
  <c r="BP7" i="42"/>
  <c r="BI7" i="42"/>
  <c r="AO8" i="42"/>
  <c r="AH8" i="42"/>
  <c r="BN8" i="42"/>
  <c r="AN8" i="42"/>
  <c r="AM7" i="42"/>
  <c r="AN7" i="42"/>
  <c r="AG7" i="42"/>
  <c r="BM7" i="42"/>
  <c r="AP7" i="42"/>
  <c r="BP5" i="42"/>
  <c r="AO9" i="42"/>
  <c r="AH9" i="42"/>
  <c r="BN9" i="42"/>
  <c r="AO6" i="42"/>
  <c r="AP6" i="42"/>
  <c r="AM6" i="42"/>
  <c r="AN6" i="42"/>
  <c r="BQ8" i="42"/>
  <c r="AL8" i="42"/>
  <c r="AI8" i="42"/>
  <c r="BH8" i="42"/>
  <c r="BK7" i="42"/>
  <c r="BH7" i="42"/>
  <c r="AK7" i="42"/>
  <c r="BQ7" i="42"/>
  <c r="BN7" i="42"/>
  <c r="CG14" i="42" l="1"/>
  <c r="BG14" i="42" s="1"/>
  <c r="BE11" i="42"/>
  <c r="Y14" i="42"/>
  <c r="BF14" i="42"/>
  <c r="X11" i="42"/>
  <c r="Z11" i="42"/>
  <c r="AB14" i="42"/>
  <c r="CG11" i="42"/>
  <c r="BG11" i="42" s="1"/>
  <c r="AB11" i="42"/>
  <c r="BF11" i="42"/>
  <c r="Y11" i="42"/>
  <c r="CF11" i="42"/>
  <c r="AC11" i="42"/>
  <c r="AA11" i="42"/>
  <c r="Y5" i="42"/>
  <c r="X14" i="42"/>
  <c r="Z14" i="42"/>
  <c r="BE14" i="42"/>
  <c r="CF14" i="42"/>
  <c r="AC14" i="42"/>
  <c r="AA14" i="42"/>
  <c r="AC13" i="42"/>
  <c r="AB13" i="42"/>
  <c r="CG13" i="42"/>
  <c r="BG13" i="42" s="1"/>
  <c r="CF13" i="42"/>
  <c r="AA13" i="42"/>
  <c r="X5" i="42"/>
  <c r="Y12" i="42"/>
  <c r="Z12" i="42"/>
  <c r="X12" i="42"/>
  <c r="BE12" i="42"/>
  <c r="BF12" i="42"/>
  <c r="CF12" i="42"/>
  <c r="AA12" i="42"/>
  <c r="AC12" i="42"/>
  <c r="AB12" i="42"/>
  <c r="CG12" i="42"/>
  <c r="BG12" i="42" s="1"/>
  <c r="Z13" i="42"/>
  <c r="X13" i="42"/>
  <c r="Y13" i="42"/>
  <c r="BF13" i="42"/>
  <c r="BE13" i="42"/>
  <c r="BF9" i="42"/>
  <c r="AB9" i="42"/>
  <c r="AC9" i="42"/>
  <c r="BF10" i="42"/>
  <c r="Y10" i="42"/>
  <c r="CG10" i="42"/>
  <c r="BG10" i="42" s="1"/>
  <c r="AB10" i="42"/>
  <c r="AB5" i="42"/>
  <c r="BE5" i="42"/>
  <c r="Z5" i="42"/>
  <c r="BF5" i="42"/>
  <c r="CF10" i="42"/>
  <c r="AA10" i="42"/>
  <c r="AC10" i="42"/>
  <c r="Z10" i="42"/>
  <c r="BE10" i="42"/>
  <c r="X10" i="42"/>
  <c r="CG9" i="42"/>
  <c r="BG9" i="42" s="1"/>
  <c r="CF9" i="42"/>
  <c r="Y8" i="42"/>
  <c r="CG5" i="42"/>
  <c r="BG5" i="42" s="1"/>
  <c r="Z9" i="42"/>
  <c r="BF8" i="42"/>
  <c r="AA9" i="42"/>
  <c r="CF5" i="42"/>
  <c r="X9" i="42"/>
  <c r="AA6" i="42"/>
  <c r="CG6" i="42"/>
  <c r="BG6" i="42" s="1"/>
  <c r="AC6" i="42"/>
  <c r="CF6" i="42"/>
  <c r="AB6" i="42"/>
  <c r="Z8" i="42"/>
  <c r="AA7" i="42"/>
  <c r="CF7" i="42"/>
  <c r="CG7" i="42"/>
  <c r="BG7" i="42" s="1"/>
  <c r="AC7" i="42"/>
  <c r="AB7" i="42"/>
  <c r="AA8" i="42"/>
  <c r="CG8" i="42"/>
  <c r="BG8" i="42" s="1"/>
  <c r="AC8" i="42"/>
  <c r="CF8" i="42"/>
  <c r="AB8" i="42"/>
  <c r="AA5" i="42"/>
  <c r="Y9" i="42"/>
  <c r="Z6" i="42"/>
  <c r="BE6" i="42"/>
  <c r="Y6" i="42"/>
  <c r="BF6" i="42"/>
  <c r="X6" i="42"/>
  <c r="BE8" i="42"/>
  <c r="BE7" i="42"/>
  <c r="X7" i="42"/>
  <c r="Z7" i="42"/>
  <c r="BF7" i="42"/>
  <c r="Y7" i="42"/>
  <c r="AC5" i="42"/>
  <c r="BE9" i="42"/>
  <c r="X8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  <author>Rita Sannes Markussen</author>
    <author>Anne Siv Bjordal Brenne</author>
  </authors>
  <commentList>
    <comment ref="X1" authorId="0" shapeId="0" xr:uid="{00000000-0006-0000-00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0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000-000003000000}">
      <text>
        <r>
          <rPr>
            <sz val="9"/>
            <color indexed="81"/>
            <rFont val="Tahoma"/>
            <family val="2"/>
          </rPr>
          <t>Kvalitetsmål for gjennomsnittlig bias. 0,25xCVtb.</t>
        </r>
      </text>
    </comment>
    <comment ref="Z2" authorId="0" shapeId="0" xr:uid="{00000000-0006-0000-00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0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0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0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0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0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0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O5" authorId="1" shapeId="0" xr:uid="{00000000-0006-0000-0000-00000D000000}">
      <text>
        <r>
          <rPr>
            <b/>
            <sz val="9"/>
            <color indexed="81"/>
            <rFont val="Tahoma"/>
            <charset val="1"/>
          </rPr>
          <t>Rita Sannes Markussen:</t>
        </r>
        <r>
          <rPr>
            <sz val="9"/>
            <color indexed="81"/>
            <rFont val="Tahoma"/>
            <charset val="1"/>
          </rPr>
          <t xml:space="preserve">
For lite prøvematr.</t>
        </r>
      </text>
    </comment>
    <comment ref="E7" authorId="2" shapeId="0" xr:uid="{00000000-0006-0000-0000-00000E000000}">
      <text>
        <r>
          <rPr>
            <b/>
            <sz val="9"/>
            <color indexed="81"/>
            <rFont val="Tahoma"/>
            <charset val="1"/>
          </rPr>
          <t>Anne Siv Bjordal Brenne:</t>
        </r>
        <r>
          <rPr>
            <sz val="9"/>
            <color indexed="81"/>
            <rFont val="Tahoma"/>
            <charset val="1"/>
          </rPr>
          <t xml:space="preserve">
For lite prøvemateriale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</authors>
  <commentList>
    <comment ref="X1" authorId="0" shapeId="0" xr:uid="{00000000-0006-0000-09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9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900-000003000000}">
      <text>
        <r>
          <rPr>
            <sz val="9"/>
            <color indexed="81"/>
            <rFont val="Tahoma"/>
            <family val="2"/>
          </rPr>
          <t>Kvalitetsmål for gjennomsnittlig bias. 0,375xCVtb.</t>
        </r>
      </text>
    </comment>
    <comment ref="Z2" authorId="0" shapeId="0" xr:uid="{00000000-0006-0000-09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9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9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9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9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9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9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9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</authors>
  <commentList>
    <comment ref="X1" authorId="0" shapeId="0" xr:uid="{00000000-0006-0000-0A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A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A00-000003000000}">
      <text>
        <r>
          <rPr>
            <sz val="9"/>
            <color indexed="81"/>
            <rFont val="Tahoma"/>
            <family val="2"/>
          </rPr>
          <t>Kvalitetsmål for gjennomsnittlig bias. 0,375xCVtb.</t>
        </r>
      </text>
    </comment>
    <comment ref="Z2" authorId="0" shapeId="0" xr:uid="{00000000-0006-0000-0A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A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A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A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A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A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A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A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</authors>
  <commentList>
    <comment ref="X1" authorId="0" shapeId="0" xr:uid="{00000000-0006-0000-0B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B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B00-000003000000}">
      <text>
        <r>
          <rPr>
            <sz val="9"/>
            <color indexed="81"/>
            <rFont val="Tahoma"/>
            <family val="2"/>
          </rPr>
          <t>Kvalitetsmål for gjennomsnittlig bias. 0,25xCVtb.</t>
        </r>
      </text>
    </comment>
    <comment ref="Z2" authorId="0" shapeId="0" xr:uid="{00000000-0006-0000-0B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B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B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B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B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B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B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B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</authors>
  <commentList>
    <comment ref="X1" authorId="0" shapeId="0" xr:uid="{00000000-0006-0000-0C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C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C00-000003000000}">
      <text>
        <r>
          <rPr>
            <sz val="9"/>
            <color indexed="81"/>
            <rFont val="Tahoma"/>
            <family val="2"/>
          </rPr>
          <t>Kvalitetsmål for gjennomsnittlig bias. 0,375xCVtb.</t>
        </r>
      </text>
    </comment>
    <comment ref="Z2" authorId="0" shapeId="0" xr:uid="{00000000-0006-0000-0C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C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C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C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C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C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C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C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</authors>
  <commentList>
    <comment ref="X1" authorId="0" shapeId="0" xr:uid="{00000000-0006-0000-0D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D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D00-000003000000}">
      <text>
        <r>
          <rPr>
            <sz val="9"/>
            <color indexed="81"/>
            <rFont val="Tahoma"/>
            <family val="2"/>
          </rPr>
          <t>Kvalitetsmål for gjennomsnittlig bias. 0,25xCVtb.</t>
        </r>
      </text>
    </comment>
    <comment ref="Z2" authorId="0" shapeId="0" xr:uid="{00000000-0006-0000-0D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D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D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D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D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D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D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D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D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</authors>
  <commentList>
    <comment ref="X1" authorId="0" shapeId="0" xr:uid="{00000000-0006-0000-0E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E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E00-000003000000}">
      <text>
        <r>
          <rPr>
            <sz val="9"/>
            <color indexed="81"/>
            <rFont val="Tahoma"/>
            <family val="2"/>
          </rPr>
          <t>Kvalitetsmål for gjennomsnittlig bias. 0,375xCVtb.</t>
        </r>
      </text>
    </comment>
    <comment ref="Z2" authorId="0" shapeId="0" xr:uid="{00000000-0006-0000-0E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E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E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E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E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E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E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E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E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</authors>
  <commentList>
    <comment ref="X1" authorId="0" shapeId="0" xr:uid="{00000000-0006-0000-01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1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100-000003000000}">
      <text>
        <r>
          <rPr>
            <sz val="9"/>
            <color indexed="81"/>
            <rFont val="Tahoma"/>
            <family val="2"/>
          </rPr>
          <t>Kvalitetsmål for gjennomsnittlig bias. 0,25xCVtb.</t>
        </r>
      </text>
    </comment>
    <comment ref="Z2" authorId="0" shapeId="0" xr:uid="{00000000-0006-0000-01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1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1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1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1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1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1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</authors>
  <commentList>
    <comment ref="X1" authorId="0" shapeId="0" xr:uid="{00000000-0006-0000-02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2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200-000003000000}">
      <text>
        <r>
          <rPr>
            <sz val="9"/>
            <color indexed="81"/>
            <rFont val="Tahoma"/>
            <family val="2"/>
          </rPr>
          <t>Kvalitetsmål for gjennomsnittlig bias. 0,375xCVtb.</t>
        </r>
      </text>
    </comment>
    <comment ref="Z2" authorId="0" shapeId="0" xr:uid="{00000000-0006-0000-02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2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2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2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2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2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2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  <author>Rita Sannes Markussen</author>
  </authors>
  <commentList>
    <comment ref="X1" authorId="0" shapeId="0" xr:uid="{00000000-0006-0000-03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3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300-000003000000}">
      <text>
        <r>
          <rPr>
            <sz val="9"/>
            <color indexed="81"/>
            <rFont val="Tahoma"/>
            <family val="2"/>
          </rPr>
          <t>Kvalitetsmål for gjennomsnittlig bias. 0,25xCVtb.</t>
        </r>
      </text>
    </comment>
    <comment ref="Z2" authorId="0" shapeId="0" xr:uid="{00000000-0006-0000-03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3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3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3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3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3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3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U5" authorId="1" shapeId="0" xr:uid="{00000000-0006-0000-0300-00000D000000}">
      <text>
        <r>
          <rPr>
            <b/>
            <sz val="9"/>
            <color indexed="81"/>
            <rFont val="Tahoma"/>
            <charset val="1"/>
          </rPr>
          <t>Rita Sannes Markussen:</t>
        </r>
        <r>
          <rPr>
            <sz val="9"/>
            <color indexed="81"/>
            <rFont val="Tahoma"/>
            <charset val="1"/>
          </rPr>
          <t xml:space="preserve">
For lite prøvematr.</t>
        </r>
      </text>
    </comment>
    <comment ref="W5" authorId="1" shapeId="0" xr:uid="{00000000-0006-0000-0300-00000E000000}">
      <text>
        <r>
          <rPr>
            <b/>
            <sz val="9"/>
            <color indexed="81"/>
            <rFont val="Tahoma"/>
            <charset val="1"/>
          </rPr>
          <t>Rita Sannes Markussen:</t>
        </r>
        <r>
          <rPr>
            <sz val="9"/>
            <color indexed="81"/>
            <rFont val="Tahoma"/>
            <charset val="1"/>
          </rPr>
          <t xml:space="preserve">
For lite prøvematr.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  <author>Anne Siv Bjordal Brenne</author>
  </authors>
  <commentList>
    <comment ref="X1" authorId="0" shapeId="0" xr:uid="{00000000-0006-0000-04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4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400-000003000000}">
      <text>
        <r>
          <rPr>
            <sz val="9"/>
            <color indexed="81"/>
            <rFont val="Tahoma"/>
            <family val="2"/>
          </rPr>
          <t>Kvalitetsmål for gjennomsnittlig bias. 0,375xCVtb.</t>
        </r>
      </text>
    </comment>
    <comment ref="Z2" authorId="0" shapeId="0" xr:uid="{00000000-0006-0000-04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4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4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4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4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4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4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F6" authorId="1" shapeId="0" xr:uid="{00000000-0006-0000-0400-00000D000000}">
      <text>
        <r>
          <rPr>
            <b/>
            <sz val="9"/>
            <color indexed="81"/>
            <rFont val="Tahoma"/>
            <charset val="1"/>
          </rPr>
          <t>Anne Siv Bjordal Brenne:</t>
        </r>
        <r>
          <rPr>
            <sz val="9"/>
            <color indexed="81"/>
            <rFont val="Tahoma"/>
            <charset val="1"/>
          </rPr>
          <t xml:space="preserve">
For lite prøvemateriale</t>
        </r>
      </text>
    </comment>
    <comment ref="P7" authorId="1" shapeId="0" xr:uid="{00000000-0006-0000-0400-00000E000000}">
      <text>
        <r>
          <rPr>
            <b/>
            <sz val="9"/>
            <color indexed="81"/>
            <rFont val="Tahoma"/>
            <charset val="1"/>
          </rPr>
          <t>Anne Siv Bjordal Brenne:</t>
        </r>
        <r>
          <rPr>
            <sz val="9"/>
            <color indexed="81"/>
            <rFont val="Tahoma"/>
            <charset val="1"/>
          </rPr>
          <t xml:space="preserve">
For lite prøvemateriale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  <author>Anne Siv Bjordal Brenne</author>
  </authors>
  <commentList>
    <comment ref="X1" authorId="0" shapeId="0" xr:uid="{00000000-0006-0000-05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5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500-000003000000}">
      <text>
        <r>
          <rPr>
            <sz val="9"/>
            <color indexed="81"/>
            <rFont val="Tahoma"/>
            <family val="2"/>
          </rPr>
          <t>Kvalitetsmål for gjennomsnittlig bias. 0,375xCVtb.</t>
        </r>
      </text>
    </comment>
    <comment ref="Z2" authorId="0" shapeId="0" xr:uid="{00000000-0006-0000-05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5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5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5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5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5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5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V6" authorId="1" shapeId="0" xr:uid="{00000000-0006-0000-0500-00000D000000}">
      <text>
        <r>
          <rPr>
            <b/>
            <sz val="9"/>
            <color indexed="81"/>
            <rFont val="Tahoma"/>
            <family val="2"/>
          </rPr>
          <t>Anne Siv Bjordal Brenne:</t>
        </r>
        <r>
          <rPr>
            <sz val="9"/>
            <color indexed="81"/>
            <rFont val="Tahoma"/>
            <family val="2"/>
          </rPr>
          <t xml:space="preserve">
Totalmål 5%. Fjerner pga høyt nivå.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</authors>
  <commentList>
    <comment ref="X1" authorId="0" shapeId="0" xr:uid="{00000000-0006-0000-06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6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600-000003000000}">
      <text>
        <r>
          <rPr>
            <sz val="9"/>
            <color indexed="81"/>
            <rFont val="Tahoma"/>
            <family val="2"/>
          </rPr>
          <t>Kvalitetsmål for gjennomsnittlig bias. 0,375xCVtb.</t>
        </r>
      </text>
    </comment>
    <comment ref="Z2" authorId="0" shapeId="0" xr:uid="{00000000-0006-0000-06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6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6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6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6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6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6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6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</authors>
  <commentList>
    <comment ref="X1" authorId="0" shapeId="0" xr:uid="{00000000-0006-0000-07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7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700-000003000000}">
      <text>
        <r>
          <rPr>
            <sz val="9"/>
            <color indexed="81"/>
            <rFont val="Tahoma"/>
            <family val="2"/>
          </rPr>
          <t>Kvalitetsmål for gjennomsnittlig bias. 0,25xCVtb.</t>
        </r>
      </text>
    </comment>
    <comment ref="Z2" authorId="0" shapeId="0" xr:uid="{00000000-0006-0000-07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7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7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7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7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7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7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7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</authors>
  <commentList>
    <comment ref="X1" authorId="0" shapeId="0" xr:uid="{00000000-0006-0000-08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8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800-000003000000}">
      <text>
        <r>
          <rPr>
            <sz val="9"/>
            <color indexed="81"/>
            <rFont val="Tahoma"/>
            <family val="2"/>
          </rPr>
          <t>Kvalitetsmål for gjennomsnittlig bias. 0,25xCVtb.</t>
        </r>
      </text>
    </comment>
    <comment ref="Z2" authorId="0" shapeId="0" xr:uid="{00000000-0006-0000-08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8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8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8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8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8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8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8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sharedStrings.xml><?xml version="1.0" encoding="utf-8"?>
<sst xmlns="http://schemas.openxmlformats.org/spreadsheetml/2006/main" count="645" uniqueCount="116">
  <si>
    <t>Prøve nr</t>
  </si>
  <si>
    <t>M %</t>
  </si>
  <si>
    <t>M abs</t>
  </si>
  <si>
    <t>Relative avvik</t>
  </si>
  <si>
    <t>Absolutte avvik</t>
  </si>
  <si>
    <t>Bias-mål</t>
  </si>
  <si>
    <t>Total-mål</t>
  </si>
  <si>
    <t>% &gt; mål</t>
  </si>
  <si>
    <t>Analysekriterier</t>
  </si>
  <si>
    <t>Resultater</t>
  </si>
  <si>
    <t>B</t>
  </si>
  <si>
    <t>CI</t>
  </si>
  <si>
    <t>K</t>
  </si>
  <si>
    <t>M</t>
  </si>
  <si>
    <t>Tid 0</t>
  </si>
  <si>
    <t>Tid 1</t>
  </si>
  <si>
    <t>Tid 2</t>
  </si>
  <si>
    <t>Tid 3</t>
  </si>
  <si>
    <t>-B</t>
  </si>
  <si>
    <t>-CI</t>
  </si>
  <si>
    <t>TEa</t>
  </si>
  <si>
    <t>-TEa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</si>
  <si>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</si>
  <si>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</si>
  <si>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</si>
  <si>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</si>
  <si>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</si>
  <si>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</si>
  <si>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</si>
  <si>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</si>
  <si>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</si>
  <si>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</si>
  <si>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</si>
  <si>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</si>
  <si>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</si>
  <si>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</si>
  <si>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</si>
  <si>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</si>
  <si>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</si>
  <si>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</si>
  <si>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</si>
  <si>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</si>
  <si>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</si>
  <si>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</si>
  <si>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</si>
  <si>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</si>
  <si>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</si>
  <si>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</si>
  <si>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</si>
  <si>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</si>
  <si>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</si>
  <si>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</si>
  <si>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</si>
  <si>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</si>
  <si>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</si>
  <si>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</si>
  <si>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theme="3" tint="-0.499984740745262"/>
        <rFont val="Calibri"/>
        <family val="2"/>
      </rPr>
      <t>◦</t>
    </r>
    <r>
      <rPr>
        <sz val="12"/>
        <color theme="3" tint="-0.499984740745262"/>
        <rFont val="Arial"/>
        <family val="2"/>
      </rPr>
      <t>C)</t>
    </r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</si>
  <si>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</si>
  <si>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</si>
  <si>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</si>
  <si>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</si>
  <si>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</si>
  <si>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theme="3" tint="-0.499984740745262"/>
        <rFont val="Arial"/>
        <family val="2"/>
      </rPr>
      <t>3</t>
    </r>
    <r>
      <rPr>
        <sz val="12"/>
        <color theme="3" tint="-0.499984740745262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</si>
  <si>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</si>
  <si>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</si>
  <si>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</si>
  <si>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</si>
  <si>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</si>
  <si>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</si>
  <si>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</si>
  <si>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</si>
  <si>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Ikke skriv I dette arket!</t>
  </si>
  <si>
    <t>Architect i2000SR</t>
  </si>
  <si>
    <t>Immunologisk metode</t>
  </si>
  <si>
    <t>romtemp.</t>
  </si>
  <si>
    <t>10 min.</t>
  </si>
  <si>
    <r>
      <t>20</t>
    </r>
    <r>
      <rPr>
        <sz val="12"/>
        <color theme="3" tint="-0.499984740745262"/>
        <rFont val="Calibri"/>
        <family val="2"/>
      </rPr>
      <t>°</t>
    </r>
    <r>
      <rPr>
        <sz val="12"/>
        <color theme="3" tint="-0.499984740745262"/>
        <rFont val="Arial"/>
        <family val="2"/>
      </rPr>
      <t>C</t>
    </r>
  </si>
  <si>
    <t xml:space="preserve">                                 Rita Sannes Markussen. Rita.sannes@so-hf.no </t>
  </si>
  <si>
    <t>Sykehuset Østfold Kalnes</t>
  </si>
  <si>
    <t>Temperatur etter analysering. 2-8◦C)</t>
  </si>
  <si>
    <t xml:space="preserve"> 2-8◦C</t>
  </si>
  <si>
    <t xml:space="preserve"> </t>
  </si>
  <si>
    <t>1-5-TIMER</t>
  </si>
  <si>
    <t>X</t>
  </si>
  <si>
    <t>0,5-1 time</t>
  </si>
  <si>
    <t>0,5 time</t>
  </si>
  <si>
    <t>1 time</t>
  </si>
  <si>
    <t>24 t rom</t>
  </si>
  <si>
    <t>48 t rom</t>
  </si>
  <si>
    <t>72 t rom</t>
  </si>
  <si>
    <t>Aktiv B12</t>
  </si>
  <si>
    <t>Folat</t>
  </si>
  <si>
    <t>Ferritin</t>
  </si>
  <si>
    <t>TSH</t>
  </si>
  <si>
    <t>FT4</t>
  </si>
  <si>
    <t>FT3</t>
  </si>
  <si>
    <t>TPOa</t>
  </si>
  <si>
    <t>Østradiol</t>
  </si>
  <si>
    <t>Progesteron</t>
  </si>
  <si>
    <t>LH</t>
  </si>
  <si>
    <t>FSH</t>
  </si>
  <si>
    <t>Prolaktin</t>
  </si>
  <si>
    <t>HCY</t>
  </si>
  <si>
    <t>PTH</t>
  </si>
  <si>
    <t>PTH, HCY, Prolaktin, FSH, LH, Progesteron, Østradiol, TPOa, FT3, FT4, TSH, Ferritin, Folat og Aktiv B12</t>
  </si>
  <si>
    <t>Architect i2000SR  reagens</t>
  </si>
  <si>
    <t>SHBG</t>
  </si>
  <si>
    <t>november 2021 til januar 2022</t>
  </si>
  <si>
    <r>
      <t xml:space="preserve">Hensikten med studie er å se hvor lenge serum og EDTA plasma(PTH og HCY) som blir oppbevart på prøveglass med separatorgel  og clot aktivator er holdbare i rom temp. Prøver ble tatt av 6-10 ansatte på laboratoriet. PPT-røret ble lagt på is rett etter prøvetaking og alle prøvene ble sentrifugert etter 30 min, og ble sentrifugert i 10 min og analysert, "Null prøven". Etter analysering ble prøvene satt i romtemperatur i et skap.  Etter 24  timer ble det tatt ut  1 ml prøvemateriale og  </t>
    </r>
    <r>
      <rPr>
        <b/>
        <sz val="11"/>
        <rFont val="Calibri"/>
        <family val="2"/>
        <scheme val="minor"/>
      </rPr>
      <t>prøvene</t>
    </r>
    <r>
      <rPr>
        <b/>
        <sz val="11"/>
        <color theme="3" tint="-0.499984740745262"/>
        <rFont val="Calibri"/>
        <family val="2"/>
        <scheme val="minor"/>
      </rPr>
      <t xml:space="preserve"> ble analysert. Prøveglassene ble så satt tilbake i skapet. Vi gjorde det samme e</t>
    </r>
    <r>
      <rPr>
        <b/>
        <sz val="11"/>
        <rFont val="Calibri"/>
        <family val="2"/>
        <scheme val="minor"/>
      </rPr>
      <t>tter 72 t og 96 t</t>
    </r>
    <r>
      <rPr>
        <b/>
        <sz val="11"/>
        <color theme="3" tint="-0.499984740745262"/>
        <rFont val="Calibri"/>
        <family val="2"/>
        <scheme val="minor"/>
      </rPr>
      <t>. Resultatene ble plottet i et regneark og beregnet. Biaskravene og tilatt totalfeil for SHBG, Prolaktin, Østradiol, LH, FSH,PTH, FT3, FT4 og TSH er tatt fra  www.biologicalvariation.eu og Ferritin, aTPO, Folat, HCY og Progesteron er tatt f</t>
    </r>
    <r>
      <rPr>
        <b/>
        <sz val="11"/>
        <rFont val="Calibri"/>
        <family val="2"/>
        <scheme val="minor"/>
      </rPr>
      <t>ra Ricos tabell.</t>
    </r>
  </si>
  <si>
    <t xml:space="preserve">Vacuette 5ml serum  m/gel og clot aktivator. </t>
  </si>
  <si>
    <t>Godkjent av med.faglig. Ref. møte 20.01.2022</t>
  </si>
  <si>
    <t>Vi godtar en holdbarhet på serum/plasma tatt på prøverør med separatorgel og clot aktivator oppbevart i romtemperatur:</t>
  </si>
  <si>
    <t>22.01.22. Rita Sannes Markussen</t>
  </si>
  <si>
    <t>Folat og Progesteron 24 timer. FT4 og HCY 48 timer. FT3,TSH, aTPO, PTH, B12A, Ferritin, FSH, LH, Prolaktin, Prolaktin,Østradiol og SHBG :72 timer</t>
  </si>
  <si>
    <t>HCY og PTH  er testet i EDTA-plasma (epost kommunikasjon 28.11.22)</t>
  </si>
  <si>
    <t>Holdbarhet i romtemperatur på serumglass med separatorgel og clot aktivator. HCY og PTH  er testet i EDTA-plasma (PPT-rør).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</si>
</sst>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\ %"/>
    <numFmt numFmtId="166" formatCode="_ * #,##0.000_ ;_ * \-#,##0.000_ ;_ * &quot;-&quot;??_ ;_ @_ "/>
    <numFmt numFmtId="167" formatCode="0.0"/>
    <numFmt numFmtId="168" formatCode="_ * #,##0.0_ ;_ * \-#,##0.0_ ;_ * &quot;-&quot;??_ ;_ @_ "/>
  </numFmts>
  <fonts count="3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theme="3" tint="-0.499984740745262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12"/>
      <color theme="3" tint="-0.499984740745262"/>
      <name val="Calibri"/>
      <family val="2"/>
    </font>
    <font>
      <vertAlign val="superscript"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sz val="1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9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9" fontId="2" fillId="0" borderId="1" xfId="1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/>
    <xf numFmtId="0" fontId="2" fillId="2" borderId="2" xfId="0" applyNumberFormat="1" applyFont="1" applyFill="1" applyBorder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0" fillId="0" borderId="0" xfId="0" applyNumberFormat="1"/>
    <xf numFmtId="165" fontId="2" fillId="4" borderId="2" xfId="0" applyNumberFormat="1" applyFont="1" applyFill="1" applyBorder="1" applyAlignment="1">
      <alignment vertical="center"/>
    </xf>
    <xf numFmtId="9" fontId="2" fillId="4" borderId="2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5" fillId="0" borderId="1" xfId="2" applyNumberFormat="1" applyFont="1" applyFill="1" applyBorder="1" applyAlignment="1">
      <alignment vertical="center"/>
    </xf>
    <xf numFmtId="0" fontId="0" fillId="0" borderId="0" xfId="0" applyFill="1"/>
    <xf numFmtId="0" fontId="2" fillId="3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7" fontId="13" fillId="0" borderId="10" xfId="4" applyNumberFormat="1" applyFont="1" applyBorder="1" applyAlignment="1" applyProtection="1">
      <alignment horizontal="right"/>
      <protection locked="0"/>
    </xf>
    <xf numFmtId="167" fontId="13" fillId="0" borderId="11" xfId="4" applyNumberFormat="1" applyFont="1" applyBorder="1" applyAlignment="1" applyProtection="1">
      <alignment horizontal="right"/>
      <protection locked="0"/>
    </xf>
    <xf numFmtId="167" fontId="13" fillId="0" borderId="11" xfId="4" applyNumberFormat="1" applyFont="1" applyBorder="1" applyProtection="1">
      <protection locked="0"/>
    </xf>
    <xf numFmtId="167" fontId="13" fillId="0" borderId="12" xfId="4" applyNumberFormat="1" applyFont="1" applyBorder="1" applyAlignment="1" applyProtection="1">
      <alignment horizontal="right"/>
      <protection locked="0"/>
    </xf>
    <xf numFmtId="167" fontId="13" fillId="0" borderId="9" xfId="4" applyNumberFormat="1" applyFont="1" applyBorder="1" applyAlignment="1" applyProtection="1">
      <alignment horizontal="right"/>
      <protection locked="0"/>
    </xf>
    <xf numFmtId="167" fontId="13" fillId="0" borderId="9" xfId="4" applyNumberFormat="1" applyFont="1" applyBorder="1" applyProtection="1">
      <protection locked="0"/>
    </xf>
    <xf numFmtId="0" fontId="2" fillId="0" borderId="6" xfId="0" applyFont="1" applyFill="1" applyBorder="1" applyAlignment="1">
      <alignment vertical="center" wrapText="1"/>
    </xf>
    <xf numFmtId="168" fontId="1" fillId="0" borderId="1" xfId="0" applyNumberFormat="1" applyFont="1" applyBorder="1" applyAlignment="1">
      <alignment vertical="center"/>
    </xf>
    <xf numFmtId="168" fontId="2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9" fontId="8" fillId="0" borderId="0" xfId="0" applyNumberFormat="1" applyFont="1" applyFill="1"/>
    <xf numFmtId="0" fontId="2" fillId="0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165" fontId="2" fillId="5" borderId="2" xfId="0" applyNumberFormat="1" applyFont="1" applyFill="1" applyBorder="1" applyAlignment="1">
      <alignment vertical="center"/>
    </xf>
    <xf numFmtId="165" fontId="5" fillId="5" borderId="1" xfId="1" applyNumberFormat="1" applyFont="1" applyFill="1" applyBorder="1" applyAlignment="1">
      <alignment vertical="center"/>
    </xf>
    <xf numFmtId="9" fontId="2" fillId="5" borderId="2" xfId="0" applyNumberFormat="1" applyFont="1" applyFill="1" applyBorder="1" applyAlignment="1">
      <alignment vertical="center"/>
    </xf>
    <xf numFmtId="0" fontId="2" fillId="5" borderId="2" xfId="0" applyNumberFormat="1" applyFont="1" applyFill="1" applyBorder="1" applyAlignment="1">
      <alignment vertical="center"/>
    </xf>
    <xf numFmtId="166" fontId="5" fillId="5" borderId="1" xfId="2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9" fontId="8" fillId="5" borderId="0" xfId="0" applyNumberFormat="1" applyFont="1" applyFill="1"/>
    <xf numFmtId="0" fontId="2" fillId="5" borderId="0" xfId="0" applyFont="1" applyFill="1"/>
    <xf numFmtId="9" fontId="5" fillId="5" borderId="0" xfId="0" applyNumberFormat="1" applyFont="1" applyFill="1" applyAlignment="1">
      <alignment vertical="center"/>
    </xf>
    <xf numFmtId="165" fontId="2" fillId="5" borderId="0" xfId="0" applyNumberFormat="1" applyFont="1" applyFill="1"/>
    <xf numFmtId="2" fontId="0" fillId="5" borderId="0" xfId="0" applyNumberFormat="1" applyFill="1"/>
    <xf numFmtId="0" fontId="0" fillId="5" borderId="0" xfId="0" applyFill="1"/>
    <xf numFmtId="0" fontId="2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quotePrefix="1" applyFont="1" applyBorder="1"/>
    <xf numFmtId="168" fontId="2" fillId="0" borderId="1" xfId="0" applyNumberFormat="1" applyFont="1" applyBorder="1"/>
    <xf numFmtId="9" fontId="2" fillId="0" borderId="1" xfId="1" applyFont="1" applyBorder="1"/>
    <xf numFmtId="0" fontId="2" fillId="0" borderId="1" xfId="0" applyNumberFormat="1" applyFont="1" applyBorder="1"/>
    <xf numFmtId="0" fontId="2" fillId="0" borderId="1" xfId="1" applyNumberFormat="1" applyFont="1" applyBorder="1"/>
    <xf numFmtId="0" fontId="2" fillId="0" borderId="1" xfId="2" applyNumberFormat="1" applyFont="1" applyBorder="1"/>
    <xf numFmtId="165" fontId="2" fillId="0" borderId="7" xfId="0" applyNumberFormat="1" applyFont="1" applyFill="1" applyBorder="1" applyAlignment="1">
      <alignment vertical="center"/>
    </xf>
    <xf numFmtId="165" fontId="5" fillId="0" borderId="6" xfId="1" applyNumberFormat="1" applyFont="1" applyFill="1" applyBorder="1" applyAlignment="1">
      <alignment vertical="center"/>
    </xf>
    <xf numFmtId="9" fontId="2" fillId="0" borderId="7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166" fontId="5" fillId="0" borderId="6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Fill="1" applyBorder="1"/>
    <xf numFmtId="0" fontId="1" fillId="0" borderId="0" xfId="0" applyFont="1" applyFill="1" applyBorder="1"/>
    <xf numFmtId="9" fontId="2" fillId="0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2" fontId="0" fillId="0" borderId="0" xfId="0" applyNumberFormat="1" applyFill="1" applyBorder="1"/>
    <xf numFmtId="0" fontId="2" fillId="5" borderId="0" xfId="0" applyFont="1" applyFill="1" applyBorder="1"/>
    <xf numFmtId="0" fontId="2" fillId="3" borderId="0" xfId="0" applyFont="1" applyFill="1"/>
    <xf numFmtId="0" fontId="12" fillId="3" borderId="1" xfId="3" applyFont="1" applyFill="1" applyBorder="1" applyAlignment="1" applyProtection="1">
      <alignment horizontal="right"/>
    </xf>
    <xf numFmtId="168" fontId="2" fillId="6" borderId="1" xfId="2" applyNumberFormat="1" applyFont="1" applyFill="1" applyBorder="1" applyAlignment="1">
      <alignment vertical="center"/>
    </xf>
    <xf numFmtId="9" fontId="2" fillId="6" borderId="1" xfId="1" applyNumberFormat="1" applyFont="1" applyFill="1" applyBorder="1" applyAlignment="1">
      <alignment vertical="center"/>
    </xf>
    <xf numFmtId="9" fontId="2" fillId="5" borderId="13" xfId="1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2" fontId="2" fillId="0" borderId="1" xfId="0" applyNumberFormat="1" applyFont="1" applyBorder="1"/>
    <xf numFmtId="0" fontId="2" fillId="6" borderId="1" xfId="0" applyFont="1" applyFill="1" applyBorder="1"/>
    <xf numFmtId="168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5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8" fillId="0" borderId="1" xfId="2" applyFont="1" applyBorder="1"/>
    <xf numFmtId="0" fontId="2" fillId="0" borderId="1" xfId="0" applyNumberFormat="1" applyFont="1" applyBorder="1" applyAlignment="1">
      <alignment vertical="center" wrapText="1"/>
    </xf>
    <xf numFmtId="0" fontId="0" fillId="3" borderId="0" xfId="0" applyFill="1"/>
    <xf numFmtId="0" fontId="17" fillId="3" borderId="0" xfId="0" applyFont="1" applyFill="1"/>
    <xf numFmtId="0" fontId="18" fillId="7" borderId="1" xfId="0" applyFont="1" applyFill="1" applyBorder="1"/>
    <xf numFmtId="0" fontId="0" fillId="7" borderId="2" xfId="0" applyFill="1" applyBorder="1" applyAlignment="1"/>
    <xf numFmtId="0" fontId="0" fillId="7" borderId="4" xfId="0" applyFill="1" applyBorder="1" applyAlignment="1"/>
    <xf numFmtId="0" fontId="0" fillId="7" borderId="5" xfId="0" applyFill="1" applyBorder="1" applyAlignment="1"/>
    <xf numFmtId="0" fontId="19" fillId="7" borderId="1" xfId="0" applyFont="1" applyFill="1" applyBorder="1"/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3" fillId="7" borderId="1" xfId="0" applyFont="1" applyFill="1" applyBorder="1"/>
    <xf numFmtId="0" fontId="23" fillId="3" borderId="0" xfId="0" applyFont="1" applyFill="1" applyBorder="1"/>
    <xf numFmtId="0" fontId="23" fillId="7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2" xfId="0" applyFont="1" applyFill="1" applyBorder="1" applyAlignment="1"/>
    <xf numFmtId="0" fontId="23" fillId="2" borderId="5" xfId="0" applyFont="1" applyFill="1" applyBorder="1" applyAlignment="1"/>
    <xf numFmtId="0" fontId="23" fillId="2" borderId="2" xfId="0" applyFont="1" applyFill="1" applyBorder="1"/>
    <xf numFmtId="0" fontId="23" fillId="2" borderId="4" xfId="0" applyFont="1" applyFill="1" applyBorder="1"/>
    <xf numFmtId="0" fontId="23" fillId="2" borderId="5" xfId="0" applyFont="1" applyFill="1" applyBorder="1"/>
    <xf numFmtId="0" fontId="24" fillId="2" borderId="1" xfId="0" applyFont="1" applyFill="1" applyBorder="1"/>
    <xf numFmtId="0" fontId="23" fillId="2" borderId="6" xfId="0" applyFont="1" applyFill="1" applyBorder="1"/>
    <xf numFmtId="0" fontId="23" fillId="7" borderId="6" xfId="0" applyFont="1" applyFill="1" applyBorder="1"/>
    <xf numFmtId="0" fontId="23" fillId="2" borderId="17" xfId="0" applyFont="1" applyFill="1" applyBorder="1"/>
    <xf numFmtId="0" fontId="23" fillId="2" borderId="18" xfId="0" applyFont="1" applyFill="1" applyBorder="1"/>
    <xf numFmtId="0" fontId="23" fillId="2" borderId="19" xfId="0" applyFont="1" applyFill="1" applyBorder="1"/>
    <xf numFmtId="0" fontId="23" fillId="2" borderId="20" xfId="0" applyFont="1" applyFill="1" applyBorder="1"/>
    <xf numFmtId="0" fontId="23" fillId="7" borderId="21" xfId="0" applyFont="1" applyFill="1" applyBorder="1"/>
    <xf numFmtId="0" fontId="23" fillId="2" borderId="22" xfId="0" applyFont="1" applyFill="1" applyBorder="1"/>
    <xf numFmtId="0" fontId="23" fillId="7" borderId="23" xfId="0" applyFont="1" applyFill="1" applyBorder="1"/>
    <xf numFmtId="0" fontId="23" fillId="7" borderId="24" xfId="0" applyFont="1" applyFill="1" applyBorder="1"/>
    <xf numFmtId="0" fontId="23" fillId="2" borderId="25" xfId="0" applyFont="1" applyFill="1" applyBorder="1"/>
    <xf numFmtId="0" fontId="17" fillId="7" borderId="26" xfId="0" applyFont="1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0" xfId="0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27" fillId="3" borderId="0" xfId="0" applyFont="1" applyFill="1"/>
    <xf numFmtId="0" fontId="27" fillId="7" borderId="26" xfId="0" applyFont="1" applyFill="1" applyBorder="1"/>
    <xf numFmtId="0" fontId="28" fillId="3" borderId="1" xfId="3" applyFont="1" applyFill="1" applyBorder="1" applyAlignment="1" applyProtection="1">
      <protection locked="0"/>
    </xf>
    <xf numFmtId="0" fontId="23" fillId="7" borderId="6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7" borderId="23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49" fontId="23" fillId="7" borderId="1" xfId="0" applyNumberFormat="1" applyFont="1" applyFill="1" applyBorder="1" applyAlignment="1">
      <alignment horizontal="center"/>
    </xf>
    <xf numFmtId="0" fontId="29" fillId="7" borderId="0" xfId="0" applyFont="1" applyFill="1"/>
    <xf numFmtId="2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2" fontId="13" fillId="3" borderId="1" xfId="4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wrapText="1"/>
    </xf>
    <xf numFmtId="0" fontId="31" fillId="7" borderId="0" xfId="0" applyFont="1" applyFill="1" applyBorder="1"/>
    <xf numFmtId="0" fontId="31" fillId="7" borderId="29" xfId="0" applyFont="1" applyFill="1" applyBorder="1"/>
    <xf numFmtId="14" fontId="31" fillId="7" borderId="32" xfId="0" applyNumberFormat="1" applyFont="1" applyFill="1" applyBorder="1"/>
    <xf numFmtId="2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167" fontId="13" fillId="3" borderId="1" xfId="4" applyNumberFormat="1" applyFont="1" applyFill="1" applyBorder="1" applyAlignment="1" applyProtection="1">
      <alignment horizontal="center"/>
      <protection locked="0"/>
    </xf>
    <xf numFmtId="167" fontId="11" fillId="3" borderId="1" xfId="4" applyNumberFormat="1" applyFont="1" applyFill="1" applyBorder="1" applyAlignment="1" applyProtection="1">
      <alignment horizontal="center"/>
      <protection locked="0"/>
    </xf>
    <xf numFmtId="2" fontId="11" fillId="3" borderId="1" xfId="4" applyNumberFormat="1" applyFont="1" applyFill="1" applyBorder="1" applyAlignment="1" applyProtection="1">
      <alignment horizontal="center"/>
      <protection locked="0"/>
    </xf>
    <xf numFmtId="1" fontId="13" fillId="3" borderId="1" xfId="4" applyNumberFormat="1" applyFont="1" applyFill="1" applyBorder="1" applyAlignment="1" applyProtection="1">
      <alignment horizontal="center"/>
      <protection locked="0"/>
    </xf>
    <xf numFmtId="1" fontId="11" fillId="3" borderId="1" xfId="4" applyNumberFormat="1" applyFont="1" applyFill="1" applyBorder="1" applyAlignment="1" applyProtection="1">
      <alignment horizontal="center"/>
      <protection locked="0"/>
    </xf>
    <xf numFmtId="165" fontId="32" fillId="3" borderId="2" xfId="0" applyNumberFormat="1" applyFont="1" applyFill="1" applyBorder="1" applyAlignment="1">
      <alignment horizontal="center"/>
    </xf>
    <xf numFmtId="167" fontId="33" fillId="3" borderId="1" xfId="4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6" fillId="7" borderId="1" xfId="0" applyFont="1" applyFill="1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5" fontId="30" fillId="3" borderId="2" xfId="0" applyNumberFormat="1" applyFont="1" applyFill="1" applyBorder="1" applyAlignment="1">
      <alignment horizontal="center"/>
    </xf>
    <xf numFmtId="165" fontId="30" fillId="3" borderId="5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</cellXfs>
  <cellStyles count="6">
    <cellStyle name="Hyperkobling 2" xfId="5" xr:uid="{00000000-0005-0000-0000-000000000000}"/>
    <cellStyle name="Komma" xfId="2" builtinId="3"/>
    <cellStyle name="Normal" xfId="0" builtinId="0"/>
    <cellStyle name="Normal 2" xfId="3" xr:uid="{00000000-0005-0000-0000-000003000000}"/>
    <cellStyle name="Normal 3" xfId="4" xr:uid="{00000000-0005-0000-0000-000004000000}"/>
    <cellStyle name="Prosent" xfId="1" builtinId="5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FF99"/>
      <color rgb="FF33CC33"/>
      <color rgb="FFFF0066"/>
      <color rgb="FFFF66FF"/>
      <color rgb="FF00CC99"/>
      <color rgb="FF0000FF"/>
      <color rgb="FF00FF00"/>
      <color rgb="FF00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558175162321415"/>
          <c:y val="6.5811308484145528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SHBG!$AG$3:$AG$4</c:f>
              <c:strCache>
                <c:ptCount val="2"/>
                <c:pt idx="0">
                  <c:v>1</c:v>
                </c:pt>
                <c:pt idx="1">
                  <c:v> 44.4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SHBG!$AG$5:$AG$11</c:f>
              <c:numCache>
                <c:formatCode>0%</c:formatCode>
                <c:ptCount val="7"/>
                <c:pt idx="0">
                  <c:v>4.0540540540540571E-2</c:v>
                </c:pt>
                <c:pt idx="1">
                  <c:v>0.105855855855856</c:v>
                </c:pt>
                <c:pt idx="2">
                  <c:v>1.8018018018018056E-2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71-4C71-B96C-4F66D7B8A2D2}"/>
            </c:ext>
          </c:extLst>
        </c:ser>
        <c:ser>
          <c:idx val="1"/>
          <c:order val="1"/>
          <c:tx>
            <c:strRef>
              <c:f>SHBG!$AH$3:$AH$4</c:f>
              <c:strCache>
                <c:ptCount val="2"/>
                <c:pt idx="0">
                  <c:v>2</c:v>
                </c:pt>
                <c:pt idx="1">
                  <c:v> 87.6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SHBG!$AH$5:$AH$11</c:f>
              <c:numCache>
                <c:formatCode>0%</c:formatCode>
                <c:ptCount val="7"/>
                <c:pt idx="0">
                  <c:v>-5.1369863013698613E-2</c:v>
                </c:pt>
                <c:pt idx="1">
                  <c:v>-5.5936073059360658E-2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1-4C71-B96C-4F66D7B8A2D2}"/>
            </c:ext>
          </c:extLst>
        </c:ser>
        <c:ser>
          <c:idx val="2"/>
          <c:order val="2"/>
          <c:tx>
            <c:strRef>
              <c:f>SHBG!$AI$3:$AI$4</c:f>
              <c:strCache>
                <c:ptCount val="2"/>
                <c:pt idx="0">
                  <c:v>3</c:v>
                </c:pt>
                <c:pt idx="1">
                  <c:v> 49.3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SHBG!$AI$5:$AI$11</c:f>
              <c:numCache>
                <c:formatCode>0%</c:formatCode>
                <c:ptCount val="7"/>
                <c:pt idx="0">
                  <c:v>0.12778904665314417</c:v>
                </c:pt>
                <c:pt idx="1">
                  <c:v>1.4198782961460488E-2</c:v>
                </c:pt>
                <c:pt idx="2">
                  <c:v>7.0993914807302216E-2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71-4C71-B96C-4F66D7B8A2D2}"/>
            </c:ext>
          </c:extLst>
        </c:ser>
        <c:ser>
          <c:idx val="3"/>
          <c:order val="3"/>
          <c:tx>
            <c:strRef>
              <c:f>SHBG!$AJ$3:$AJ$4</c:f>
              <c:strCache>
                <c:ptCount val="2"/>
                <c:pt idx="0">
                  <c:v>4</c:v>
                </c:pt>
                <c:pt idx="1">
                  <c:v> 41.0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SHBG!$AJ$5:$AJ$11</c:f>
              <c:numCache>
                <c:formatCode>0%</c:formatCode>
                <c:ptCount val="7"/>
                <c:pt idx="0">
                  <c:v>-4.1463414634146378E-2</c:v>
                </c:pt>
                <c:pt idx="1">
                  <c:v>3.170731707317076E-2</c:v>
                </c:pt>
                <c:pt idx="2">
                  <c:v>6.0975609756097615E-2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71-4C71-B96C-4F66D7B8A2D2}"/>
            </c:ext>
          </c:extLst>
        </c:ser>
        <c:ser>
          <c:idx val="4"/>
          <c:order val="4"/>
          <c:tx>
            <c:strRef>
              <c:f>SHBG!$AK$3:$AK$4</c:f>
              <c:strCache>
                <c:ptCount val="2"/>
                <c:pt idx="0">
                  <c:v>5</c:v>
                </c:pt>
                <c:pt idx="1">
                  <c:v> 95.1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SHBG!$AK$5:$AK$11</c:f>
              <c:numCache>
                <c:formatCode>0%</c:formatCode>
                <c:ptCount val="7"/>
                <c:pt idx="0">
                  <c:v>-1.7875920084121866E-2</c:v>
                </c:pt>
                <c:pt idx="1">
                  <c:v>-3.5751840168243842E-2</c:v>
                </c:pt>
                <c:pt idx="2">
                  <c:v>8.3070452155625807E-2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71-4C71-B96C-4F66D7B8A2D2}"/>
            </c:ext>
          </c:extLst>
        </c:ser>
        <c:ser>
          <c:idx val="5"/>
          <c:order val="5"/>
          <c:tx>
            <c:strRef>
              <c:f>SHBG!$AL$3:$AL$4</c:f>
              <c:strCache>
                <c:ptCount val="2"/>
                <c:pt idx="0">
                  <c:v>6</c:v>
                </c:pt>
                <c:pt idx="1">
                  <c:v> 77.7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SHBG!$AL$5:$AL$11</c:f>
              <c:numCache>
                <c:formatCode>0%</c:formatCode>
                <c:ptCount val="7"/>
                <c:pt idx="0">
                  <c:v>-7.979407979407982E-2</c:v>
                </c:pt>
                <c:pt idx="1">
                  <c:v>1.4157014157013981E-2</c:v>
                </c:pt>
                <c:pt idx="2">
                  <c:v>-4.1184041184041176E-2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71-4C71-B96C-4F66D7B8A2D2}"/>
            </c:ext>
          </c:extLst>
        </c:ser>
        <c:ser>
          <c:idx val="6"/>
          <c:order val="6"/>
          <c:tx>
            <c:strRef>
              <c:f>SHBG!$AM$3:$AM$4</c:f>
              <c:strCache>
                <c:ptCount val="2"/>
                <c:pt idx="0">
                  <c:v>7</c:v>
                </c:pt>
                <c:pt idx="1">
                  <c:v> 46.0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SHBG!$AM$5:$AM$11</c:f>
              <c:numCache>
                <c:formatCode>0%</c:formatCode>
                <c:ptCount val="7"/>
                <c:pt idx="0">
                  <c:v>-8.6956521739129933E-3</c:v>
                </c:pt>
                <c:pt idx="1">
                  <c:v>3.2608695652173836E-2</c:v>
                </c:pt>
                <c:pt idx="2">
                  <c:v>4.7826086956521907E-2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71-4C71-B96C-4F66D7B8A2D2}"/>
            </c:ext>
          </c:extLst>
        </c:ser>
        <c:ser>
          <c:idx val="7"/>
          <c:order val="7"/>
          <c:tx>
            <c:strRef>
              <c:f>SHBG!$AN$3:$AN$4</c:f>
              <c:strCache>
                <c:ptCount val="2"/>
                <c:pt idx="0">
                  <c:v>8</c:v>
                </c:pt>
                <c:pt idx="1">
                  <c:v> 99.9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SHBG!$AN$5:$AN$11</c:f>
              <c:numCache>
                <c:formatCode>0%</c:formatCode>
                <c:ptCount val="7"/>
                <c:pt idx="0">
                  <c:v>4.5045045045045029E-2</c:v>
                </c:pt>
                <c:pt idx="1">
                  <c:v>2.202202202202197E-2</c:v>
                </c:pt>
                <c:pt idx="2">
                  <c:v>8.0080080080080496E-3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71-4C71-B96C-4F66D7B8A2D2}"/>
            </c:ext>
          </c:extLst>
        </c:ser>
        <c:ser>
          <c:idx val="8"/>
          <c:order val="8"/>
          <c:tx>
            <c:strRef>
              <c:f>SHBG!$AO$3:$AO$4</c:f>
              <c:strCache>
                <c:ptCount val="2"/>
                <c:pt idx="0">
                  <c:v>9</c:v>
                </c:pt>
                <c:pt idx="1">
                  <c:v> 57.7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SHBG!$AO$5:$AO$11</c:f>
              <c:numCache>
                <c:formatCode>0%</c:formatCode>
                <c:ptCount val="7"/>
                <c:pt idx="0">
                  <c:v>-2.7729636048526851E-2</c:v>
                </c:pt>
                <c:pt idx="1">
                  <c:v>-6.4124783362218385E-2</c:v>
                </c:pt>
                <c:pt idx="2">
                  <c:v>-4.6793760831889131E-2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71-4C71-B96C-4F66D7B8A2D2}"/>
            </c:ext>
          </c:extLst>
        </c:ser>
        <c:ser>
          <c:idx val="9"/>
          <c:order val="9"/>
          <c:tx>
            <c:strRef>
              <c:f>SHBG!$AP$3:$AP$4</c:f>
              <c:strCache>
                <c:ptCount val="2"/>
                <c:pt idx="0">
                  <c:v>10</c:v>
                </c:pt>
                <c:pt idx="1">
                  <c:v> 52.0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SHBG!$AP$5:$AP$11</c:f>
              <c:numCache>
                <c:formatCode>0%</c:formatCode>
                <c:ptCount val="7"/>
                <c:pt idx="0">
                  <c:v>7.4999999999999956E-2</c:v>
                </c:pt>
                <c:pt idx="1">
                  <c:v>4.2307692307692379E-2</c:v>
                </c:pt>
                <c:pt idx="2">
                  <c:v>1.9230769230769162E-2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471-4C71-B96C-4F66D7B8A2D2}"/>
            </c:ext>
          </c:extLst>
        </c:ser>
        <c:ser>
          <c:idx val="10"/>
          <c:order val="10"/>
          <c:tx>
            <c:strRef>
              <c:f>SHBG!$AQ$3:$AQ$4</c:f>
              <c:strCache>
                <c:ptCount val="2"/>
                <c:pt idx="0">
                  <c:v>11</c:v>
                </c:pt>
                <c:pt idx="1">
                  <c:v> 48.2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SHBG!$AQ$5:$AQ$11</c:f>
              <c:numCache>
                <c:formatCode>0%</c:formatCode>
                <c:ptCount val="7"/>
                <c:pt idx="0">
                  <c:v>3.5269709543568339E-2</c:v>
                </c:pt>
                <c:pt idx="1">
                  <c:v>-4.3568464730290524E-2</c:v>
                </c:pt>
                <c:pt idx="2">
                  <c:v>-0.12863070539419097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471-4C71-B96C-4F66D7B8A2D2}"/>
            </c:ext>
          </c:extLst>
        </c:ser>
        <c:ser>
          <c:idx val="11"/>
          <c:order val="11"/>
          <c:tx>
            <c:strRef>
              <c:f>SHBG!$AR$3:$AR$4</c:f>
              <c:strCache>
                <c:ptCount val="2"/>
                <c:pt idx="0">
                  <c:v>12</c:v>
                </c:pt>
                <c:pt idx="1">
                  <c:v> 68.7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SHBG!$AR$5:$AR$11</c:f>
              <c:numCache>
                <c:formatCode>0%</c:formatCode>
                <c:ptCount val="7"/>
                <c:pt idx="0">
                  <c:v>0</c:v>
                </c:pt>
                <c:pt idx="1">
                  <c:v>6.6957787481804809E-2</c:v>
                </c:pt>
                <c:pt idx="2">
                  <c:v>5.3857350800582182E-2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471-4C71-B96C-4F66D7B8A2D2}"/>
            </c:ext>
          </c:extLst>
        </c:ser>
        <c:ser>
          <c:idx val="12"/>
          <c:order val="12"/>
          <c:tx>
            <c:strRef>
              <c:f>SHBG!$AS$3:$AS$4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471-4C71-B96C-4F66D7B8A2D2}"/>
            </c:ext>
          </c:extLst>
        </c:ser>
        <c:ser>
          <c:idx val="13"/>
          <c:order val="13"/>
          <c:tx>
            <c:strRef>
              <c:f>SHBG!$AT$3:$AT$4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471-4C71-B96C-4F66D7B8A2D2}"/>
            </c:ext>
          </c:extLst>
        </c:ser>
        <c:ser>
          <c:idx val="14"/>
          <c:order val="14"/>
          <c:tx>
            <c:strRef>
              <c:f>SHBG!$AU$3:$AU$4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471-4C71-B96C-4F66D7B8A2D2}"/>
            </c:ext>
          </c:extLst>
        </c:ser>
        <c:ser>
          <c:idx val="15"/>
          <c:order val="15"/>
          <c:tx>
            <c:strRef>
              <c:f>SHBG!$AV$3:$AV$4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471-4C71-B96C-4F66D7B8A2D2}"/>
            </c:ext>
          </c:extLst>
        </c:ser>
        <c:ser>
          <c:idx val="16"/>
          <c:order val="16"/>
          <c:tx>
            <c:strRef>
              <c:f>SHBG!$AW$3:$AW$4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471-4C71-B96C-4F66D7B8A2D2}"/>
            </c:ext>
          </c:extLst>
        </c:ser>
        <c:ser>
          <c:idx val="17"/>
          <c:order val="17"/>
          <c:tx>
            <c:strRef>
              <c:f>SHBG!$AX$3:$AX$4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471-4C71-B96C-4F66D7B8A2D2}"/>
            </c:ext>
          </c:extLst>
        </c:ser>
        <c:ser>
          <c:idx val="18"/>
          <c:order val="18"/>
          <c:tx>
            <c:strRef>
              <c:f>SHBG!$AY$3:$AY$4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471-4C71-B96C-4F66D7B8A2D2}"/>
            </c:ext>
          </c:extLst>
        </c:ser>
        <c:ser>
          <c:idx val="19"/>
          <c:order val="19"/>
          <c:tx>
            <c:strRef>
              <c:f>SHBG!$AZ$3:$AZ$4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471-4C71-B96C-4F66D7B8A2D2}"/>
            </c:ext>
          </c:extLst>
        </c:ser>
        <c:ser>
          <c:idx val="20"/>
          <c:order val="20"/>
          <c:tx>
            <c:strRef>
              <c:f>SHBG!$BA$3:$BA$4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SHBG!$BA$5:$BA$11</c:f>
              <c:numCache>
                <c:formatCode>0%</c:formatCode>
                <c:ptCount val="7"/>
                <c:pt idx="0">
                  <c:v>0.16600000000000001</c:v>
                </c:pt>
                <c:pt idx="1">
                  <c:v>0.16600000000000001</c:v>
                </c:pt>
                <c:pt idx="2">
                  <c:v>0.16600000000000001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471-4C71-B96C-4F66D7B8A2D2}"/>
            </c:ext>
          </c:extLst>
        </c:ser>
        <c:ser>
          <c:idx val="21"/>
          <c:order val="21"/>
          <c:tx>
            <c:strRef>
              <c:f>SHBG!$BB$3:$BB$4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SHBG!$BB$5:$BB$11</c:f>
              <c:numCache>
                <c:formatCode>0%</c:formatCode>
                <c:ptCount val="7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471-4C71-B96C-4F66D7B8A2D2}"/>
            </c:ext>
          </c:extLst>
        </c:ser>
        <c:ser>
          <c:idx val="22"/>
          <c:order val="22"/>
          <c:tx>
            <c:strRef>
              <c:f>SHBG!$BC$3:$BC$4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SHBG!$BC$5:$BC$11</c:f>
              <c:numCache>
                <c:formatCode>0%</c:formatCode>
                <c:ptCount val="7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471-4C71-B96C-4F66D7B8A2D2}"/>
            </c:ext>
          </c:extLst>
        </c:ser>
        <c:ser>
          <c:idx val="23"/>
          <c:order val="23"/>
          <c:tx>
            <c:strRef>
              <c:f>SHBG!$BD$3:$BD$4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SHBG!$BD$5:$BD$11</c:f>
              <c:numCache>
                <c:formatCode>0%</c:formatCode>
                <c:ptCount val="7"/>
                <c:pt idx="0">
                  <c:v>-0.16600000000000001</c:v>
                </c:pt>
                <c:pt idx="1">
                  <c:v>-0.16600000000000001</c:v>
                </c:pt>
                <c:pt idx="2">
                  <c:v>-0.16600000000000001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471-4C71-B96C-4F66D7B8A2D2}"/>
            </c:ext>
          </c:extLst>
        </c:ser>
        <c:ser>
          <c:idx val="24"/>
          <c:order val="24"/>
          <c:tx>
            <c:strRef>
              <c:f>SHBG!$BE$3:$BE$4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SHBG!$BF$5:$BF$11</c:f>
                <c:numCache>
                  <c:formatCode>General</c:formatCode>
                  <c:ptCount val="7"/>
                  <c:pt idx="0">
                    <c:v>4.1364295603088144E-2</c:v>
                  </c:pt>
                  <c:pt idx="1">
                    <c:v>3.2866550728430158E-2</c:v>
                  </c:pt>
                  <c:pt idx="2">
                    <c:v>4.2550438041075105E-2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SHBG!$BF$5:$BF$11</c:f>
                <c:numCache>
                  <c:formatCode>General</c:formatCode>
                  <c:ptCount val="7"/>
                  <c:pt idx="0">
                    <c:v>4.1364295603088144E-2</c:v>
                  </c:pt>
                  <c:pt idx="1">
                    <c:v>3.2866550728430158E-2</c:v>
                  </c:pt>
                  <c:pt idx="2">
                    <c:v>4.2550438041075105E-2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SHBG!$BE$5:$BE$11</c:f>
              <c:numCache>
                <c:formatCode>0%</c:formatCode>
                <c:ptCount val="7"/>
                <c:pt idx="0">
                  <c:v>8.7923432758010497E-3</c:v>
                </c:pt>
                <c:pt idx="1">
                  <c:v>1.08695005159234E-2</c:v>
                </c:pt>
                <c:pt idx="2">
                  <c:v>1.3215609302073066E-2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471-4C71-B96C-4F66D7B8A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FSH!$BH$3:$BH$4</c:f>
              <c:strCache>
                <c:ptCount val="2"/>
                <c:pt idx="0">
                  <c:v>1</c:v>
                </c:pt>
                <c:pt idx="1">
                  <c:v> 4.1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FSH!$BH$5:$BH$11</c:f>
              <c:numCache>
                <c:formatCode>General</c:formatCode>
                <c:ptCount val="7"/>
                <c:pt idx="0">
                  <c:v>-9.9999999999999645E-2</c:v>
                </c:pt>
                <c:pt idx="1">
                  <c:v>0.10000000000000053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B-4204-AB9F-3CA9912D7DD1}"/>
            </c:ext>
          </c:extLst>
        </c:ser>
        <c:ser>
          <c:idx val="1"/>
          <c:order val="1"/>
          <c:tx>
            <c:strRef>
              <c:f>FSH!$BI$3:$BI$4</c:f>
              <c:strCache>
                <c:ptCount val="2"/>
                <c:pt idx="0">
                  <c:v>2</c:v>
                </c:pt>
                <c:pt idx="1">
                  <c:v> 4.3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FSH!$BI$5:$BI$11</c:f>
              <c:numCache>
                <c:formatCode>General</c:formatCode>
                <c:ptCount val="7"/>
                <c:pt idx="0">
                  <c:v>0.29999999999999982</c:v>
                </c:pt>
                <c:pt idx="1">
                  <c:v>0.29999999999999982</c:v>
                </c:pt>
                <c:pt idx="2">
                  <c:v>0.29999999999999982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B-4204-AB9F-3CA9912D7DD1}"/>
            </c:ext>
          </c:extLst>
        </c:ser>
        <c:ser>
          <c:idx val="2"/>
          <c:order val="2"/>
          <c:tx>
            <c:strRef>
              <c:f>FSH!$BJ$3:$BJ$4</c:f>
              <c:strCache>
                <c:ptCount val="2"/>
                <c:pt idx="0">
                  <c:v>3</c:v>
                </c:pt>
                <c:pt idx="1">
                  <c:v> 17.6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FSH!$BJ$5:$BJ$11</c:f>
              <c:numCache>
                <c:formatCode>General</c:formatCode>
                <c:ptCount val="7"/>
                <c:pt idx="0">
                  <c:v>0.29999999999999716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B-4204-AB9F-3CA9912D7DD1}"/>
            </c:ext>
          </c:extLst>
        </c:ser>
        <c:ser>
          <c:idx val="3"/>
          <c:order val="3"/>
          <c:tx>
            <c:strRef>
              <c:f>FSH!$BK$3:$BK$4</c:f>
              <c:strCache>
                <c:ptCount val="2"/>
                <c:pt idx="0">
                  <c:v>4</c:v>
                </c:pt>
                <c:pt idx="1">
                  <c:v> 10.7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FSH!$BK$5:$BK$11</c:f>
              <c:numCache>
                <c:formatCode>General</c:formatCode>
                <c:ptCount val="7"/>
                <c:pt idx="0">
                  <c:v>0.40000000000000036</c:v>
                </c:pt>
                <c:pt idx="1">
                  <c:v>1.1000000000000014</c:v>
                </c:pt>
                <c:pt idx="2">
                  <c:v>0.90000000000000036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FB-4204-AB9F-3CA9912D7DD1}"/>
            </c:ext>
          </c:extLst>
        </c:ser>
        <c:ser>
          <c:idx val="4"/>
          <c:order val="4"/>
          <c:tx>
            <c:strRef>
              <c:f>FSH!$BL$3:$BL$4</c:f>
              <c:strCache>
                <c:ptCount val="2"/>
                <c:pt idx="0">
                  <c:v>5</c:v>
                </c:pt>
                <c:pt idx="1">
                  <c:v> 3.2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FSH!$BL$5:$BL$11</c:f>
              <c:numCache>
                <c:formatCode>General</c:formatCode>
                <c:ptCount val="7"/>
                <c:pt idx="0">
                  <c:v>0.29999999999999982</c:v>
                </c:pt>
                <c:pt idx="1">
                  <c:v>0.29999999999999982</c:v>
                </c:pt>
                <c:pt idx="2">
                  <c:v>0.39999999999999991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FB-4204-AB9F-3CA9912D7DD1}"/>
            </c:ext>
          </c:extLst>
        </c:ser>
        <c:ser>
          <c:idx val="5"/>
          <c:order val="5"/>
          <c:tx>
            <c:strRef>
              <c:f>FSH!$BM$3:$BM$4</c:f>
              <c:strCache>
                <c:ptCount val="2"/>
                <c:pt idx="0">
                  <c:v>6</c:v>
                </c:pt>
                <c:pt idx="1">
                  <c:v> 4.6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FSH!$BM$5:$BM$11</c:f>
              <c:numCache>
                <c:formatCode>General</c:formatCode>
                <c:ptCount val="7"/>
                <c:pt idx="0">
                  <c:v>-0.19999999999999929</c:v>
                </c:pt>
                <c:pt idx="1">
                  <c:v>-0.29999999999999982</c:v>
                </c:pt>
                <c:pt idx="2">
                  <c:v>-9.9999999999999645E-2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FB-4204-AB9F-3CA9912D7DD1}"/>
            </c:ext>
          </c:extLst>
        </c:ser>
        <c:ser>
          <c:idx val="6"/>
          <c:order val="6"/>
          <c:tx>
            <c:strRef>
              <c:f>FSH!$BN$3:$BN$4</c:f>
              <c:strCache>
                <c:ptCount val="2"/>
                <c:pt idx="0">
                  <c:v>7</c:v>
                </c:pt>
                <c:pt idx="1">
                  <c:v> 4.5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FSH!$BN$5:$BN$11</c:f>
              <c:numCache>
                <c:formatCode>General</c:formatCode>
                <c:ptCount val="7"/>
                <c:pt idx="0">
                  <c:v>0.20000000000000018</c:v>
                </c:pt>
                <c:pt idx="1">
                  <c:v>0.20000000000000018</c:v>
                </c:pt>
                <c:pt idx="2">
                  <c:v>0.20000000000000018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FB-4204-AB9F-3CA9912D7DD1}"/>
            </c:ext>
          </c:extLst>
        </c:ser>
        <c:ser>
          <c:idx val="7"/>
          <c:order val="7"/>
          <c:tx>
            <c:strRef>
              <c:f>FSH!$BO$3:$BO$4</c:f>
              <c:strCache>
                <c:ptCount val="2"/>
                <c:pt idx="0">
                  <c:v>8</c:v>
                </c:pt>
                <c:pt idx="1">
                  <c:v> 5.9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FSH!$BO$5:$BO$11</c:f>
              <c:numCache>
                <c:formatCode>General</c:formatCode>
                <c:ptCount val="7"/>
                <c:pt idx="0">
                  <c:v>0.39999999999999947</c:v>
                </c:pt>
                <c:pt idx="1">
                  <c:v>0.39999999999999947</c:v>
                </c:pt>
                <c:pt idx="2">
                  <c:v>0.29999999999999982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FB-4204-AB9F-3CA9912D7DD1}"/>
            </c:ext>
          </c:extLst>
        </c:ser>
        <c:ser>
          <c:idx val="8"/>
          <c:order val="8"/>
          <c:tx>
            <c:strRef>
              <c:f>FSH!$BP$3:$BP$4</c:f>
              <c:strCache>
                <c:ptCount val="2"/>
                <c:pt idx="0">
                  <c:v>9</c:v>
                </c:pt>
                <c:pt idx="1">
                  <c:v> 6.7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FSH!$BP$5:$BP$11</c:f>
              <c:numCache>
                <c:formatCode>General</c:formatCode>
                <c:ptCount val="7"/>
                <c:pt idx="0">
                  <c:v>0</c:v>
                </c:pt>
                <c:pt idx="1">
                  <c:v>9.9999999999999645E-2</c:v>
                </c:pt>
                <c:pt idx="2">
                  <c:v>-0.20000000000000018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FB-4204-AB9F-3CA9912D7DD1}"/>
            </c:ext>
          </c:extLst>
        </c:ser>
        <c:ser>
          <c:idx val="9"/>
          <c:order val="9"/>
          <c:tx>
            <c:strRef>
              <c:f>FSH!$BQ$3:$BQ$4</c:f>
              <c:strCache>
                <c:ptCount val="2"/>
                <c:pt idx="0">
                  <c:v>10</c:v>
                </c:pt>
                <c:pt idx="1">
                  <c:v> 6.1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FSH!$BQ$5:$BQ$11</c:f>
              <c:numCache>
                <c:formatCode>General</c:formatCode>
                <c:ptCount val="7"/>
                <c:pt idx="0">
                  <c:v>-0.29999999999999982</c:v>
                </c:pt>
                <c:pt idx="1">
                  <c:v>-0.29999999999999982</c:v>
                </c:pt>
                <c:pt idx="2">
                  <c:v>-0.29999999999999982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FB-4204-AB9F-3CA9912D7DD1}"/>
            </c:ext>
          </c:extLst>
        </c:ser>
        <c:ser>
          <c:idx val="10"/>
          <c:order val="10"/>
          <c:tx>
            <c:strRef>
              <c:f>FSH!$BR$3:$BR$4</c:f>
              <c:strCache>
                <c:ptCount val="2"/>
                <c:pt idx="0">
                  <c:v>11</c:v>
                </c:pt>
                <c:pt idx="1">
                  <c:v> 23.5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FSH!$BR$5:$BR$11</c:f>
              <c:numCache>
                <c:formatCode>General</c:formatCode>
                <c:ptCount val="7"/>
                <c:pt idx="0">
                  <c:v>0.69999999999999929</c:v>
                </c:pt>
                <c:pt idx="1">
                  <c:v>-0.5</c:v>
                </c:pt>
                <c:pt idx="2">
                  <c:v>1.3999999999999986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FB-4204-AB9F-3CA9912D7DD1}"/>
            </c:ext>
          </c:extLst>
        </c:ser>
        <c:ser>
          <c:idx val="11"/>
          <c:order val="11"/>
          <c:tx>
            <c:strRef>
              <c:f>FSH!$BS$3:$BS$4</c:f>
              <c:strCache>
                <c:ptCount val="2"/>
                <c:pt idx="0">
                  <c:v>12</c:v>
                </c:pt>
                <c:pt idx="1">
                  <c:v> 7.9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FSH!$BS$5:$BS$11</c:f>
              <c:numCache>
                <c:formatCode>General</c:formatCode>
                <c:ptCount val="7"/>
                <c:pt idx="0">
                  <c:v>0.59999999999999964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EFB-4204-AB9F-3CA9912D7DD1}"/>
            </c:ext>
          </c:extLst>
        </c:ser>
        <c:ser>
          <c:idx val="12"/>
          <c:order val="12"/>
          <c:tx>
            <c:strRef>
              <c:f>FSH!$BT$3:$BT$4</c:f>
              <c:strCache>
                <c:ptCount val="2"/>
                <c:pt idx="0">
                  <c:v>13</c:v>
                </c:pt>
                <c:pt idx="1">
                  <c:v> 3.0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FSH!$BT$5:$BT$11</c:f>
              <c:numCache>
                <c:formatCode>General</c:formatCode>
                <c:ptCount val="7"/>
                <c:pt idx="0">
                  <c:v>0.20999999999999996</c:v>
                </c:pt>
                <c:pt idx="1">
                  <c:v>0.29999999999999982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EFB-4204-AB9F-3CA9912D7DD1}"/>
            </c:ext>
          </c:extLst>
        </c:ser>
        <c:ser>
          <c:idx val="13"/>
          <c:order val="13"/>
          <c:tx>
            <c:strRef>
              <c:f>FSH!$BU$3:$BU$4</c:f>
              <c:strCache>
                <c:ptCount val="2"/>
                <c:pt idx="0">
                  <c:v>14</c:v>
                </c:pt>
                <c:pt idx="1">
                  <c:v> 4.7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FSH!$BU$5:$BU$11</c:f>
              <c:numCache>
                <c:formatCode>General</c:formatCode>
                <c:ptCount val="7"/>
                <c:pt idx="0">
                  <c:v>0.39999999999999947</c:v>
                </c:pt>
                <c:pt idx="1">
                  <c:v>0</c:v>
                </c:pt>
                <c:pt idx="2">
                  <c:v>0.39999999999999947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EFB-4204-AB9F-3CA9912D7DD1}"/>
            </c:ext>
          </c:extLst>
        </c:ser>
        <c:ser>
          <c:idx val="14"/>
          <c:order val="14"/>
          <c:tx>
            <c:strRef>
              <c:f>FSH!$BV$3:$BV$4</c:f>
              <c:strCache>
                <c:ptCount val="2"/>
                <c:pt idx="0">
                  <c:v>15</c:v>
                </c:pt>
                <c:pt idx="1">
                  <c:v> 4.1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FSH!$BV$5:$BV$11</c:f>
              <c:numCache>
                <c:formatCode>General</c:formatCode>
                <c:ptCount val="7"/>
                <c:pt idx="0">
                  <c:v>0.20000000000000018</c:v>
                </c:pt>
                <c:pt idx="1">
                  <c:v>0.80000000000000071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EFB-4204-AB9F-3CA9912D7DD1}"/>
            </c:ext>
          </c:extLst>
        </c:ser>
        <c:ser>
          <c:idx val="15"/>
          <c:order val="15"/>
          <c:tx>
            <c:strRef>
              <c:f>FSH!$BW$3:$BW$4</c:f>
              <c:strCache>
                <c:ptCount val="2"/>
                <c:pt idx="0">
                  <c:v>16</c:v>
                </c:pt>
                <c:pt idx="1">
                  <c:v> 5.4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FSH!$BW$5:$BW$11</c:f>
              <c:numCache>
                <c:formatCode>General</c:formatCode>
                <c:ptCount val="7"/>
                <c:pt idx="0">
                  <c:v>0</c:v>
                </c:pt>
                <c:pt idx="1">
                  <c:v>0.59999999999999964</c:v>
                </c:pt>
                <c:pt idx="2">
                  <c:v>0.79999999999999982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EFB-4204-AB9F-3CA9912D7DD1}"/>
            </c:ext>
          </c:extLst>
        </c:ser>
        <c:ser>
          <c:idx val="16"/>
          <c:order val="16"/>
          <c:tx>
            <c:strRef>
              <c:f>FSH!$BX$3:$BX$4</c:f>
              <c:strCache>
                <c:ptCount val="2"/>
                <c:pt idx="0">
                  <c:v>17</c:v>
                </c:pt>
                <c:pt idx="1">
                  <c:v> 6.1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FSH!$BX$5:$BX$11</c:f>
              <c:numCache>
                <c:formatCode>General</c:formatCode>
                <c:ptCount val="7"/>
                <c:pt idx="0">
                  <c:v>0</c:v>
                </c:pt>
                <c:pt idx="1">
                  <c:v>0.30000000000000071</c:v>
                </c:pt>
                <c:pt idx="2">
                  <c:v>0.30000000000000071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EFB-4204-AB9F-3CA9912D7DD1}"/>
            </c:ext>
          </c:extLst>
        </c:ser>
        <c:ser>
          <c:idx val="17"/>
          <c:order val="17"/>
          <c:tx>
            <c:strRef>
              <c:f>FSH!$BY$3:$BY$4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EFB-4204-AB9F-3CA9912D7DD1}"/>
            </c:ext>
          </c:extLst>
        </c:ser>
        <c:ser>
          <c:idx val="18"/>
          <c:order val="18"/>
          <c:tx>
            <c:strRef>
              <c:f>FSH!$BZ$3:$BZ$4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EFB-4204-AB9F-3CA9912D7DD1}"/>
            </c:ext>
          </c:extLst>
        </c:ser>
        <c:ser>
          <c:idx val="19"/>
          <c:order val="19"/>
          <c:tx>
            <c:strRef>
              <c:f>FSH!$CA$3:$CA$4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EFB-4204-AB9F-3CA9912D7DD1}"/>
            </c:ext>
          </c:extLst>
        </c:ser>
        <c:ser>
          <c:idx val="20"/>
          <c:order val="20"/>
          <c:tx>
            <c:strRef>
              <c:f>FSH!$CB$3:$CB$4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FSH!$CB$5:$CB$11</c:f>
              <c:numCache>
                <c:formatCode>_ * #\ ##0.00_ ;_ * \-#\ ##0.00_ ;_ * "-"??_ ;_ @_ </c:formatCode>
                <c:ptCount val="7"/>
                <c:pt idx="0">
                  <c:v>1.8720000000000001</c:v>
                </c:pt>
                <c:pt idx="1">
                  <c:v>1.8720000000000001</c:v>
                </c:pt>
                <c:pt idx="2">
                  <c:v>1.8720000000000001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EFB-4204-AB9F-3CA9912D7DD1}"/>
            </c:ext>
          </c:extLst>
        </c:ser>
        <c:ser>
          <c:idx val="21"/>
          <c:order val="21"/>
          <c:tx>
            <c:strRef>
              <c:f>FSH!$CC$3:$CC$4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FSH!$CC$5:$CC$11</c:f>
              <c:numCache>
                <c:formatCode>_ * #\ ##0.00_ ;_ * \-#\ ##0.00_ ;_ * "-"??_ ;_ @_ </c:formatCode>
                <c:ptCount val="7"/>
                <c:pt idx="0">
                  <c:v>1.1808000000000001</c:v>
                </c:pt>
                <c:pt idx="1">
                  <c:v>1.1808000000000001</c:v>
                </c:pt>
                <c:pt idx="2">
                  <c:v>1.1808000000000001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EFB-4204-AB9F-3CA9912D7DD1}"/>
            </c:ext>
          </c:extLst>
        </c:ser>
        <c:ser>
          <c:idx val="22"/>
          <c:order val="22"/>
          <c:tx>
            <c:strRef>
              <c:f>FSH!$CD$3:$CD$4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FSH!$CD$5:$CD$11</c:f>
              <c:numCache>
                <c:formatCode>_ * #\ ##0.00_ ;_ * \-#\ ##0.00_ ;_ * "-"??_ ;_ @_ </c:formatCode>
                <c:ptCount val="7"/>
                <c:pt idx="0">
                  <c:v>-1.1808000000000001</c:v>
                </c:pt>
                <c:pt idx="1">
                  <c:v>-1.1808000000000001</c:v>
                </c:pt>
                <c:pt idx="2">
                  <c:v>-1.1808000000000001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EFB-4204-AB9F-3CA9912D7DD1}"/>
            </c:ext>
          </c:extLst>
        </c:ser>
        <c:ser>
          <c:idx val="23"/>
          <c:order val="23"/>
          <c:tx>
            <c:strRef>
              <c:f>FSH!$CE$3:$CE$4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FSH!$CE$5:$CE$11</c:f>
              <c:numCache>
                <c:formatCode>_ * #\ ##0.00_ ;_ * \-#\ ##0.00_ ;_ * "-"??_ ;_ @_ </c:formatCode>
                <c:ptCount val="7"/>
                <c:pt idx="0">
                  <c:v>-1.8720000000000001</c:v>
                </c:pt>
                <c:pt idx="1">
                  <c:v>-1.8720000000000001</c:v>
                </c:pt>
                <c:pt idx="2">
                  <c:v>-1.8720000000000001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EFB-4204-AB9F-3CA9912D7DD1}"/>
            </c:ext>
          </c:extLst>
        </c:ser>
        <c:ser>
          <c:idx val="24"/>
          <c:order val="24"/>
          <c:tx>
            <c:strRef>
              <c:f>FSH!$CF$3:$CF$4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FSH!$CG$5:$CG$11</c:f>
                <c:numCache>
                  <c:formatCode>General</c:formatCode>
                  <c:ptCount val="7"/>
                  <c:pt idx="0">
                    <c:v>0.13963372738811142</c:v>
                  </c:pt>
                  <c:pt idx="1">
                    <c:v>0.21838149945722354</c:v>
                  </c:pt>
                  <c:pt idx="2">
                    <c:v>0.24481188878234394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FSH!$CG$5:$CG$11</c:f>
                <c:numCache>
                  <c:formatCode>General</c:formatCode>
                  <c:ptCount val="7"/>
                  <c:pt idx="0">
                    <c:v>0.13963372738811142</c:v>
                  </c:pt>
                  <c:pt idx="1">
                    <c:v>0.21838149945722354</c:v>
                  </c:pt>
                  <c:pt idx="2">
                    <c:v>0.24481188878234394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FSH!$CF$5:$CF$11</c:f>
              <c:numCache>
                <c:formatCode>General</c:formatCode>
                <c:ptCount val="7"/>
                <c:pt idx="0">
                  <c:v>0.20058823529411746</c:v>
                </c:pt>
                <c:pt idx="1">
                  <c:v>0.24375000000000013</c:v>
                </c:pt>
                <c:pt idx="2">
                  <c:v>0.36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EFB-4204-AB9F-3CA9912D7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020949554617162E-2"/>
          <c:y val="7.3953384244173026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LH!$AG$3:$AG$4</c:f>
              <c:strCache>
                <c:ptCount val="2"/>
                <c:pt idx="0">
                  <c:v>1</c:v>
                </c:pt>
                <c:pt idx="1">
                  <c:v> 18.7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LH!$AG$5:$AG$11</c:f>
              <c:numCache>
                <c:formatCode>0%</c:formatCode>
                <c:ptCount val="7"/>
                <c:pt idx="0">
                  <c:v>6.4171122994652441E-2</c:v>
                </c:pt>
                <c:pt idx="1">
                  <c:v>5.3475935828876997E-2</c:v>
                </c:pt>
                <c:pt idx="2">
                  <c:v>3.2085561497326331E-2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75-4010-AACD-15DFC88D4B71}"/>
            </c:ext>
          </c:extLst>
        </c:ser>
        <c:ser>
          <c:idx val="1"/>
          <c:order val="1"/>
          <c:tx>
            <c:strRef>
              <c:f>LH!$AH$3:$AH$4</c:f>
              <c:strCache>
                <c:ptCount val="2"/>
                <c:pt idx="0">
                  <c:v>2</c:v>
                </c:pt>
                <c:pt idx="1">
                  <c:v> 2.1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LH!$AH$5:$AH$11</c:f>
              <c:numCache>
                <c:formatCode>0%</c:formatCode>
                <c:ptCount val="7"/>
                <c:pt idx="0">
                  <c:v>4.7619047619047672E-2</c:v>
                </c:pt>
                <c:pt idx="1">
                  <c:v>4.7619047619047672E-2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75-4010-AACD-15DFC88D4B71}"/>
            </c:ext>
          </c:extLst>
        </c:ser>
        <c:ser>
          <c:idx val="2"/>
          <c:order val="2"/>
          <c:tx>
            <c:strRef>
              <c:f>LH!$AI$3:$AI$4</c:f>
              <c:strCache>
                <c:ptCount val="2"/>
                <c:pt idx="0">
                  <c:v>3</c:v>
                </c:pt>
                <c:pt idx="1">
                  <c:v> 4.0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LH!$AI$5:$AI$11</c:f>
              <c:numCache>
                <c:formatCode>0%</c:formatCode>
                <c:ptCount val="7"/>
                <c:pt idx="0">
                  <c:v>2.4999999999999911E-2</c:v>
                </c:pt>
                <c:pt idx="1">
                  <c:v>0.125</c:v>
                </c:pt>
                <c:pt idx="2">
                  <c:v>-5.0000000000000044E-2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75-4010-AACD-15DFC88D4B71}"/>
            </c:ext>
          </c:extLst>
        </c:ser>
        <c:ser>
          <c:idx val="3"/>
          <c:order val="3"/>
          <c:tx>
            <c:strRef>
              <c:f>LH!$AJ$3:$AJ$4</c:f>
              <c:strCache>
                <c:ptCount val="2"/>
                <c:pt idx="0">
                  <c:v>4</c:v>
                </c:pt>
                <c:pt idx="1">
                  <c:v> 5.3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LH!$AJ$5:$AJ$11</c:f>
              <c:numCache>
                <c:formatCode>0%</c:formatCode>
                <c:ptCount val="7"/>
                <c:pt idx="0">
                  <c:v>0</c:v>
                </c:pt>
                <c:pt idx="1">
                  <c:v>-1.8867924528301772E-2</c:v>
                </c:pt>
                <c:pt idx="2">
                  <c:v>-9.4339622641509413E-2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75-4010-AACD-15DFC88D4B71}"/>
            </c:ext>
          </c:extLst>
        </c:ser>
        <c:ser>
          <c:idx val="4"/>
          <c:order val="4"/>
          <c:tx>
            <c:strRef>
              <c:f>LH!$AK$3:$AK$4</c:f>
              <c:strCache>
                <c:ptCount val="2"/>
                <c:pt idx="0">
                  <c:v>5</c:v>
                </c:pt>
                <c:pt idx="1">
                  <c:v> 5.2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LH!$AK$5:$AK$11</c:f>
              <c:numCache>
                <c:formatCode>0%</c:formatCode>
                <c:ptCount val="7"/>
                <c:pt idx="0">
                  <c:v>5.7692307692307709E-2</c:v>
                </c:pt>
                <c:pt idx="1">
                  <c:v>1.9230769230769162E-2</c:v>
                </c:pt>
                <c:pt idx="2">
                  <c:v>-1.9230769230769384E-2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75-4010-AACD-15DFC88D4B71}"/>
            </c:ext>
          </c:extLst>
        </c:ser>
        <c:ser>
          <c:idx val="5"/>
          <c:order val="5"/>
          <c:tx>
            <c:strRef>
              <c:f>LH!$AL$3:$AL$4</c:f>
              <c:strCache>
                <c:ptCount val="2"/>
                <c:pt idx="0">
                  <c:v>6</c:v>
                </c:pt>
                <c:pt idx="1">
                  <c:v> 29.8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LH!$AL$5:$AL$11</c:f>
              <c:numCache>
                <c:formatCode>0%</c:formatCode>
                <c:ptCount val="7"/>
                <c:pt idx="0">
                  <c:v>3.3557046979864058E-3</c:v>
                </c:pt>
                <c:pt idx="1">
                  <c:v>5.7046979865771785E-2</c:v>
                </c:pt>
                <c:pt idx="2">
                  <c:v>2.6845637583892579E-2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75-4010-AACD-15DFC88D4B71}"/>
            </c:ext>
          </c:extLst>
        </c:ser>
        <c:ser>
          <c:idx val="6"/>
          <c:order val="6"/>
          <c:tx>
            <c:strRef>
              <c:f>LH!$AM$3:$AM$4</c:f>
              <c:strCache>
                <c:ptCount val="2"/>
                <c:pt idx="0">
                  <c:v>7</c:v>
                </c:pt>
                <c:pt idx="1">
                  <c:v> 4.4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LH!$AM$5:$AM$11</c:f>
              <c:numCache>
                <c:formatCode>0%</c:formatCode>
                <c:ptCount val="7"/>
                <c:pt idx="0">
                  <c:v>-4.5454545454545525E-2</c:v>
                </c:pt>
                <c:pt idx="1">
                  <c:v>2.2727272727272707E-2</c:v>
                </c:pt>
                <c:pt idx="2">
                  <c:v>-2.2727272727272818E-2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75-4010-AACD-15DFC88D4B71}"/>
            </c:ext>
          </c:extLst>
        </c:ser>
        <c:ser>
          <c:idx val="7"/>
          <c:order val="7"/>
          <c:tx>
            <c:strRef>
              <c:f>LH!$AN$3:$AN$4</c:f>
              <c:strCache>
                <c:ptCount val="2"/>
                <c:pt idx="0">
                  <c:v>8</c:v>
                </c:pt>
                <c:pt idx="1">
                  <c:v> 6.8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LH!$AN$5:$AN$11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-1.4705882352941124E-2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575-4010-AACD-15DFC88D4B71}"/>
            </c:ext>
          </c:extLst>
        </c:ser>
        <c:ser>
          <c:idx val="8"/>
          <c:order val="8"/>
          <c:tx>
            <c:strRef>
              <c:f>LH!$AO$3:$AO$4</c:f>
              <c:strCache>
                <c:ptCount val="2"/>
                <c:pt idx="0">
                  <c:v>9</c:v>
                </c:pt>
                <c:pt idx="1">
                  <c:v> 2.5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LH!$AO$5:$AO$11</c:f>
              <c:numCache>
                <c:formatCode>0%</c:formatCode>
                <c:ptCount val="7"/>
                <c:pt idx="0">
                  <c:v>5.9523809523809534E-2</c:v>
                </c:pt>
                <c:pt idx="1">
                  <c:v>2.7777777777777679E-2</c:v>
                </c:pt>
                <c:pt idx="2">
                  <c:v>1.5873015873015817E-2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575-4010-AACD-15DFC88D4B71}"/>
            </c:ext>
          </c:extLst>
        </c:ser>
        <c:ser>
          <c:idx val="9"/>
          <c:order val="9"/>
          <c:tx>
            <c:strRef>
              <c:f>LH!$AP$3:$AP$4</c:f>
              <c:strCache>
                <c:ptCount val="2"/>
                <c:pt idx="0">
                  <c:v>10</c:v>
                </c:pt>
                <c:pt idx="1">
                  <c:v> 9.5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LH!$AP$5:$AP$11</c:f>
              <c:numCache>
                <c:formatCode>0%</c:formatCode>
                <c:ptCount val="7"/>
                <c:pt idx="0">
                  <c:v>-7.0378151260504174E-2</c:v>
                </c:pt>
                <c:pt idx="1">
                  <c:v>3.0462184873949694E-2</c:v>
                </c:pt>
                <c:pt idx="2">
                  <c:v>-1.3655462184873901E-2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575-4010-AACD-15DFC88D4B71}"/>
            </c:ext>
          </c:extLst>
        </c:ser>
        <c:ser>
          <c:idx val="10"/>
          <c:order val="10"/>
          <c:tx>
            <c:strRef>
              <c:f>LH!$AQ$3:$AQ$4</c:f>
              <c:strCache>
                <c:ptCount val="2"/>
                <c:pt idx="0">
                  <c:v>11</c:v>
                </c:pt>
                <c:pt idx="1">
                  <c:v> 4.0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LH!$AQ$5:$AQ$11</c:f>
              <c:numCache>
                <c:formatCode>0%</c:formatCode>
                <c:ptCount val="7"/>
                <c:pt idx="0">
                  <c:v>3.7220843672456372E-2</c:v>
                </c:pt>
                <c:pt idx="1">
                  <c:v>0.1017369727047146</c:v>
                </c:pt>
                <c:pt idx="2">
                  <c:v>-2.4813895781639062E-3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575-4010-AACD-15DFC88D4B71}"/>
            </c:ext>
          </c:extLst>
        </c:ser>
        <c:ser>
          <c:idx val="11"/>
          <c:order val="11"/>
          <c:tx>
            <c:strRef>
              <c:f>LH!$AR$3:$AR$4</c:f>
              <c:strCache>
                <c:ptCount val="2"/>
                <c:pt idx="0">
                  <c:v>12</c:v>
                </c:pt>
                <c:pt idx="1">
                  <c:v> 3.3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LH!$AR$5:$AR$11</c:f>
              <c:numCache>
                <c:formatCode>0%</c:formatCode>
                <c:ptCount val="7"/>
                <c:pt idx="0">
                  <c:v>7.2507552870090475E-2</c:v>
                </c:pt>
                <c:pt idx="1">
                  <c:v>9.9697885196374569E-2</c:v>
                </c:pt>
                <c:pt idx="2">
                  <c:v>6.6465256797582972E-2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575-4010-AACD-15DFC88D4B71}"/>
            </c:ext>
          </c:extLst>
        </c:ser>
        <c:ser>
          <c:idx val="12"/>
          <c:order val="12"/>
          <c:tx>
            <c:strRef>
              <c:f>LH!$AS$3:$AS$4</c:f>
              <c:strCache>
                <c:ptCount val="2"/>
                <c:pt idx="0">
                  <c:v>13</c:v>
                </c:pt>
                <c:pt idx="1">
                  <c:v> 6.3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LH!$AS$5:$AS$11</c:f>
              <c:numCache>
                <c:formatCode>0%</c:formatCode>
                <c:ptCount val="7"/>
                <c:pt idx="0">
                  <c:v>-3.0400000000000094E-2</c:v>
                </c:pt>
                <c:pt idx="1">
                  <c:v>-6.3999999999999613E-3</c:v>
                </c:pt>
                <c:pt idx="2">
                  <c:v>-2.8799999999999937E-2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575-4010-AACD-15DFC88D4B71}"/>
            </c:ext>
          </c:extLst>
        </c:ser>
        <c:ser>
          <c:idx val="13"/>
          <c:order val="13"/>
          <c:tx>
            <c:strRef>
              <c:f>LH!$AT$3:$AT$4</c:f>
              <c:strCache>
                <c:ptCount val="2"/>
                <c:pt idx="0">
                  <c:v>14</c:v>
                </c:pt>
                <c:pt idx="1">
                  <c:v> 5.2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LH!$AT$5:$AT$11</c:f>
              <c:numCache>
                <c:formatCode>0%</c:formatCode>
                <c:ptCount val="7"/>
                <c:pt idx="0">
                  <c:v>-4.2718446601941906E-2</c:v>
                </c:pt>
                <c:pt idx="1">
                  <c:v>-5.8252427184466105E-2</c:v>
                </c:pt>
                <c:pt idx="2">
                  <c:v>-5.8252427184466105E-2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575-4010-AACD-15DFC88D4B71}"/>
            </c:ext>
          </c:extLst>
        </c:ser>
        <c:ser>
          <c:idx val="14"/>
          <c:order val="14"/>
          <c:tx>
            <c:strRef>
              <c:f>LH!$AU$3:$AU$4</c:f>
              <c:strCache>
                <c:ptCount val="2"/>
                <c:pt idx="0">
                  <c:v>15</c:v>
                </c:pt>
                <c:pt idx="1">
                  <c:v> 3.1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LH!$AU$5:$AU$11</c:f>
              <c:numCache>
                <c:formatCode>0%</c:formatCode>
                <c:ptCount val="7"/>
                <c:pt idx="0">
                  <c:v>2.5559105431310014E-2</c:v>
                </c:pt>
                <c:pt idx="1">
                  <c:v>-3.1948881789136685E-3</c:v>
                </c:pt>
                <c:pt idx="2">
                  <c:v>5.7507987220447365E-2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575-4010-AACD-15DFC88D4B71}"/>
            </c:ext>
          </c:extLst>
        </c:ser>
        <c:ser>
          <c:idx val="15"/>
          <c:order val="15"/>
          <c:tx>
            <c:strRef>
              <c:f>LH!$AV$3:$AV$4</c:f>
              <c:strCache>
                <c:ptCount val="2"/>
                <c:pt idx="0">
                  <c:v>16</c:v>
                </c:pt>
                <c:pt idx="1">
                  <c:v> 4.9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LH!$AV$5:$AV$11</c:f>
              <c:numCache>
                <c:formatCode>0%</c:formatCode>
                <c:ptCount val="7"/>
                <c:pt idx="0">
                  <c:v>-2.0366598778003286E-3</c:v>
                </c:pt>
                <c:pt idx="1">
                  <c:v>-4.0733197556008793E-3</c:v>
                </c:pt>
                <c:pt idx="2">
                  <c:v>-2.0366598778004175E-2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575-4010-AACD-15DFC88D4B71}"/>
            </c:ext>
          </c:extLst>
        </c:ser>
        <c:ser>
          <c:idx val="16"/>
          <c:order val="16"/>
          <c:tx>
            <c:strRef>
              <c:f>LH!$AW$3:$AW$4</c:f>
              <c:strCache>
                <c:ptCount val="2"/>
                <c:pt idx="0">
                  <c:v>17</c:v>
                </c:pt>
                <c:pt idx="1">
                  <c:v> 4.6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LH!$AW$5:$AW$11</c:f>
              <c:numCache>
                <c:formatCode>0%</c:formatCode>
                <c:ptCount val="7"/>
                <c:pt idx="0">
                  <c:v>6.4655172413794482E-3</c:v>
                </c:pt>
                <c:pt idx="1">
                  <c:v>2.5862068965517349E-2</c:v>
                </c:pt>
                <c:pt idx="2">
                  <c:v>4.5258620689655249E-2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575-4010-AACD-15DFC88D4B71}"/>
            </c:ext>
          </c:extLst>
        </c:ser>
        <c:ser>
          <c:idx val="17"/>
          <c:order val="17"/>
          <c:tx>
            <c:strRef>
              <c:f>LH!$AX$3:$AX$4</c:f>
              <c:strCache>
                <c:ptCount val="2"/>
                <c:pt idx="0">
                  <c:v>18</c:v>
                </c:pt>
                <c:pt idx="1">
                  <c:v> 1.5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LH!$AX$5:$AX$11</c:f>
              <c:numCache>
                <c:formatCode>0%</c:formatCode>
                <c:ptCount val="7"/>
                <c:pt idx="0">
                  <c:v>0.10738255033557031</c:v>
                </c:pt>
                <c:pt idx="1">
                  <c:v>8.0536912751677958E-2</c:v>
                </c:pt>
                <c:pt idx="2">
                  <c:v>7.3825503355704702E-2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575-4010-AACD-15DFC88D4B71}"/>
            </c:ext>
          </c:extLst>
        </c:ser>
        <c:ser>
          <c:idx val="18"/>
          <c:order val="18"/>
          <c:tx>
            <c:strRef>
              <c:f>LH!$AY$3:$AY$4</c:f>
              <c:strCache>
                <c:ptCount val="2"/>
                <c:pt idx="0">
                  <c:v>19</c:v>
                </c:pt>
                <c:pt idx="1">
                  <c:v> 29.0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LH!$AY$5:$AY$11</c:f>
              <c:numCache>
                <c:formatCode>0%</c:formatCode>
                <c:ptCount val="7"/>
                <c:pt idx="0">
                  <c:v>6.5771349862258965E-2</c:v>
                </c:pt>
                <c:pt idx="1">
                  <c:v>0</c:v>
                </c:pt>
                <c:pt idx="2">
                  <c:v>6.163911845730019E-2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575-4010-AACD-15DFC88D4B71}"/>
            </c:ext>
          </c:extLst>
        </c:ser>
        <c:ser>
          <c:idx val="19"/>
          <c:order val="19"/>
          <c:tx>
            <c:strRef>
              <c:f>LH!$AZ$3:$AZ$4</c:f>
              <c:strCache>
                <c:ptCount val="2"/>
                <c:pt idx="0">
                  <c:v>20</c:v>
                </c:pt>
                <c:pt idx="1">
                  <c:v> 2.6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LH!$AZ$5:$AZ$11</c:f>
              <c:numCache>
                <c:formatCode>0%</c:formatCode>
                <c:ptCount val="7"/>
                <c:pt idx="0">
                  <c:v>8.5603112840467066E-2</c:v>
                </c:pt>
                <c:pt idx="1">
                  <c:v>0.13229571984435817</c:v>
                </c:pt>
                <c:pt idx="2">
                  <c:v>0.15953307392996119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575-4010-AACD-15DFC88D4B71}"/>
            </c:ext>
          </c:extLst>
        </c:ser>
        <c:ser>
          <c:idx val="20"/>
          <c:order val="20"/>
          <c:tx>
            <c:strRef>
              <c:f>LH!$BA$3:$BA$4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LH!$BA$5:$BA$11</c:f>
              <c:numCache>
                <c:formatCode>0%</c:formatCode>
                <c:ptCount val="7"/>
                <c:pt idx="0">
                  <c:v>0.32700000000000001</c:v>
                </c:pt>
                <c:pt idx="1">
                  <c:v>0.32700000000000001</c:v>
                </c:pt>
                <c:pt idx="2">
                  <c:v>0.32700000000000001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575-4010-AACD-15DFC88D4B71}"/>
            </c:ext>
          </c:extLst>
        </c:ser>
        <c:ser>
          <c:idx val="21"/>
          <c:order val="21"/>
          <c:tx>
            <c:strRef>
              <c:f>LH!$BB$3:$BB$4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LH!$BB$5:$BB$11</c:f>
              <c:numCache>
                <c:formatCode>0%</c:formatCode>
                <c:ptCount val="7"/>
                <c:pt idx="0">
                  <c:v>0.13600000000000001</c:v>
                </c:pt>
                <c:pt idx="1">
                  <c:v>0.13600000000000001</c:v>
                </c:pt>
                <c:pt idx="2">
                  <c:v>0.13600000000000001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575-4010-AACD-15DFC88D4B71}"/>
            </c:ext>
          </c:extLst>
        </c:ser>
        <c:ser>
          <c:idx val="22"/>
          <c:order val="22"/>
          <c:tx>
            <c:strRef>
              <c:f>LH!$BC$3:$BC$4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LH!$BC$5:$BC$11</c:f>
              <c:numCache>
                <c:formatCode>0%</c:formatCode>
                <c:ptCount val="7"/>
                <c:pt idx="0">
                  <c:v>-0.13600000000000001</c:v>
                </c:pt>
                <c:pt idx="1">
                  <c:v>-0.13600000000000001</c:v>
                </c:pt>
                <c:pt idx="2">
                  <c:v>-0.13600000000000001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575-4010-AACD-15DFC88D4B71}"/>
            </c:ext>
          </c:extLst>
        </c:ser>
        <c:ser>
          <c:idx val="23"/>
          <c:order val="23"/>
          <c:tx>
            <c:strRef>
              <c:f>LH!$BD$3:$BD$4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LH!$BD$5:$BD$11</c:f>
              <c:numCache>
                <c:formatCode>0%</c:formatCode>
                <c:ptCount val="7"/>
                <c:pt idx="0">
                  <c:v>-0.32700000000000001</c:v>
                </c:pt>
                <c:pt idx="1">
                  <c:v>-0.32700000000000001</c:v>
                </c:pt>
                <c:pt idx="2">
                  <c:v>-0.32700000000000001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575-4010-AACD-15DFC88D4B71}"/>
            </c:ext>
          </c:extLst>
        </c:ser>
        <c:ser>
          <c:idx val="24"/>
          <c:order val="24"/>
          <c:tx>
            <c:strRef>
              <c:f>LH!$BE$3:$BE$4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LH!$BF$5:$BF$11</c:f>
                <c:numCache>
                  <c:formatCode>General</c:formatCode>
                  <c:ptCount val="7"/>
                  <c:pt idx="0">
                    <c:v>2.2339427114280976E-2</c:v>
                  </c:pt>
                  <c:pt idx="1">
                    <c:v>2.4655952024775267E-2</c:v>
                  </c:pt>
                  <c:pt idx="2">
                    <c:v>2.6628697682179472E-2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LH!$BF$5:$BF$11</c:f>
                <c:numCache>
                  <c:formatCode>General</c:formatCode>
                  <c:ptCount val="7"/>
                  <c:pt idx="0">
                    <c:v>2.2339427114280976E-2</c:v>
                  </c:pt>
                  <c:pt idx="1">
                    <c:v>2.4655952024775267E-2</c:v>
                  </c:pt>
                  <c:pt idx="2">
                    <c:v>2.6628697682179472E-2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LH!$BE$5:$BE$11</c:f>
              <c:numCache>
                <c:formatCode>0%</c:formatCode>
                <c:ptCount val="7"/>
                <c:pt idx="0">
                  <c:v>2.3344211079327215E-2</c:v>
                </c:pt>
                <c:pt idx="1">
                  <c:v>3.8562156196780314E-2</c:v>
                </c:pt>
                <c:pt idx="2">
                  <c:v>1.0723717536344279E-2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575-4010-AACD-15DFC88D4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LH!$BH$3:$BH$4</c:f>
              <c:strCache>
                <c:ptCount val="2"/>
                <c:pt idx="0">
                  <c:v>1</c:v>
                </c:pt>
                <c:pt idx="1">
                  <c:v> 18.7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LH!$BH$5:$BH$11</c:f>
              <c:numCache>
                <c:formatCode>General</c:formatCode>
                <c:ptCount val="7"/>
                <c:pt idx="0">
                  <c:v>1.1999999999999993</c:v>
                </c:pt>
                <c:pt idx="1">
                  <c:v>1</c:v>
                </c:pt>
                <c:pt idx="2">
                  <c:v>0.60000000000000142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27-4E0B-AEA7-5408C3468687}"/>
            </c:ext>
          </c:extLst>
        </c:ser>
        <c:ser>
          <c:idx val="1"/>
          <c:order val="1"/>
          <c:tx>
            <c:strRef>
              <c:f>LH!$BI$3:$BI$4</c:f>
              <c:strCache>
                <c:ptCount val="2"/>
                <c:pt idx="0">
                  <c:v>2</c:v>
                </c:pt>
                <c:pt idx="1">
                  <c:v> 2.1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LH!$BI$5:$BI$11</c:f>
              <c:numCache>
                <c:formatCode>General</c:formatCode>
                <c:ptCount val="7"/>
                <c:pt idx="0">
                  <c:v>0.10000000000000009</c:v>
                </c:pt>
                <c:pt idx="1">
                  <c:v>0.10000000000000009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7-4E0B-AEA7-5408C3468687}"/>
            </c:ext>
          </c:extLst>
        </c:ser>
        <c:ser>
          <c:idx val="2"/>
          <c:order val="2"/>
          <c:tx>
            <c:strRef>
              <c:f>LH!$BJ$3:$BJ$4</c:f>
              <c:strCache>
                <c:ptCount val="2"/>
                <c:pt idx="0">
                  <c:v>3</c:v>
                </c:pt>
                <c:pt idx="1">
                  <c:v> 4.0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LH!$BJ$5:$BJ$11</c:f>
              <c:numCache>
                <c:formatCode>General</c:formatCode>
                <c:ptCount val="7"/>
                <c:pt idx="0">
                  <c:v>9.9999999999999645E-2</c:v>
                </c:pt>
                <c:pt idx="1">
                  <c:v>0.5</c:v>
                </c:pt>
                <c:pt idx="2">
                  <c:v>-0.20000000000000018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27-4E0B-AEA7-5408C3468687}"/>
            </c:ext>
          </c:extLst>
        </c:ser>
        <c:ser>
          <c:idx val="3"/>
          <c:order val="3"/>
          <c:tx>
            <c:strRef>
              <c:f>LH!$BK$3:$BK$4</c:f>
              <c:strCache>
                <c:ptCount val="2"/>
                <c:pt idx="0">
                  <c:v>4</c:v>
                </c:pt>
                <c:pt idx="1">
                  <c:v> 5.3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LH!$BK$5:$BK$11</c:f>
              <c:numCache>
                <c:formatCode>General</c:formatCode>
                <c:ptCount val="7"/>
                <c:pt idx="0">
                  <c:v>0</c:v>
                </c:pt>
                <c:pt idx="1">
                  <c:v>-9.9999999999999645E-2</c:v>
                </c:pt>
                <c:pt idx="2">
                  <c:v>-0.5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27-4E0B-AEA7-5408C3468687}"/>
            </c:ext>
          </c:extLst>
        </c:ser>
        <c:ser>
          <c:idx val="4"/>
          <c:order val="4"/>
          <c:tx>
            <c:strRef>
              <c:f>LH!$BL$3:$BL$4</c:f>
              <c:strCache>
                <c:ptCount val="2"/>
                <c:pt idx="0">
                  <c:v>5</c:v>
                </c:pt>
                <c:pt idx="1">
                  <c:v> 5.2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LH!$BL$5:$BL$11</c:f>
              <c:numCache>
                <c:formatCode>General</c:formatCode>
                <c:ptCount val="7"/>
                <c:pt idx="0">
                  <c:v>0.29999999999999982</c:v>
                </c:pt>
                <c:pt idx="1">
                  <c:v>9.9999999999999645E-2</c:v>
                </c:pt>
                <c:pt idx="2">
                  <c:v>-0.10000000000000053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27-4E0B-AEA7-5408C3468687}"/>
            </c:ext>
          </c:extLst>
        </c:ser>
        <c:ser>
          <c:idx val="5"/>
          <c:order val="5"/>
          <c:tx>
            <c:strRef>
              <c:f>LH!$BM$3:$BM$4</c:f>
              <c:strCache>
                <c:ptCount val="2"/>
                <c:pt idx="0">
                  <c:v>6</c:v>
                </c:pt>
                <c:pt idx="1">
                  <c:v> 29.8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LH!$BM$5:$BM$11</c:f>
              <c:numCache>
                <c:formatCode>General</c:formatCode>
                <c:ptCount val="7"/>
                <c:pt idx="0">
                  <c:v>9.9999999999997868E-2</c:v>
                </c:pt>
                <c:pt idx="1">
                  <c:v>1.6999999999999993</c:v>
                </c:pt>
                <c:pt idx="2">
                  <c:v>0.80000000000000071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27-4E0B-AEA7-5408C3468687}"/>
            </c:ext>
          </c:extLst>
        </c:ser>
        <c:ser>
          <c:idx val="6"/>
          <c:order val="6"/>
          <c:tx>
            <c:strRef>
              <c:f>LH!$BN$3:$BN$4</c:f>
              <c:strCache>
                <c:ptCount val="2"/>
                <c:pt idx="0">
                  <c:v>7</c:v>
                </c:pt>
                <c:pt idx="1">
                  <c:v> 4.4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LH!$BN$5:$BN$11</c:f>
              <c:numCache>
                <c:formatCode>General</c:formatCode>
                <c:ptCount val="7"/>
                <c:pt idx="0">
                  <c:v>-0.20000000000000018</c:v>
                </c:pt>
                <c:pt idx="1">
                  <c:v>9.9999999999999645E-2</c:v>
                </c:pt>
                <c:pt idx="2">
                  <c:v>-0.10000000000000053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27-4E0B-AEA7-5408C3468687}"/>
            </c:ext>
          </c:extLst>
        </c:ser>
        <c:ser>
          <c:idx val="7"/>
          <c:order val="7"/>
          <c:tx>
            <c:strRef>
              <c:f>LH!$BO$3:$BO$4</c:f>
              <c:strCache>
                <c:ptCount val="2"/>
                <c:pt idx="0">
                  <c:v>8</c:v>
                </c:pt>
                <c:pt idx="1">
                  <c:v> 6.8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LH!$BO$5:$BO$11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-9.9999999999999645E-2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27-4E0B-AEA7-5408C3468687}"/>
            </c:ext>
          </c:extLst>
        </c:ser>
        <c:ser>
          <c:idx val="8"/>
          <c:order val="8"/>
          <c:tx>
            <c:strRef>
              <c:f>LH!$BP$3:$BP$4</c:f>
              <c:strCache>
                <c:ptCount val="2"/>
                <c:pt idx="0">
                  <c:v>9</c:v>
                </c:pt>
                <c:pt idx="1">
                  <c:v> 2.5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LH!$BP$5:$BP$11</c:f>
              <c:numCache>
                <c:formatCode>General</c:formatCode>
                <c:ptCount val="7"/>
                <c:pt idx="0">
                  <c:v>0.14999999999999991</c:v>
                </c:pt>
                <c:pt idx="1">
                  <c:v>6.999999999999984E-2</c:v>
                </c:pt>
                <c:pt idx="2">
                  <c:v>4.0000000000000036E-2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B27-4E0B-AEA7-5408C3468687}"/>
            </c:ext>
          </c:extLst>
        </c:ser>
        <c:ser>
          <c:idx val="9"/>
          <c:order val="9"/>
          <c:tx>
            <c:strRef>
              <c:f>LH!$BQ$3:$BQ$4</c:f>
              <c:strCache>
                <c:ptCount val="2"/>
                <c:pt idx="0">
                  <c:v>10</c:v>
                </c:pt>
                <c:pt idx="1">
                  <c:v> 9.5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LH!$BQ$5:$BQ$11</c:f>
              <c:numCache>
                <c:formatCode>General</c:formatCode>
                <c:ptCount val="7"/>
                <c:pt idx="0">
                  <c:v>-0.66999999999999993</c:v>
                </c:pt>
                <c:pt idx="1">
                  <c:v>0.29000000000000092</c:v>
                </c:pt>
                <c:pt idx="2">
                  <c:v>-0.12999999999999901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B27-4E0B-AEA7-5408C3468687}"/>
            </c:ext>
          </c:extLst>
        </c:ser>
        <c:ser>
          <c:idx val="10"/>
          <c:order val="10"/>
          <c:tx>
            <c:strRef>
              <c:f>LH!$BR$3:$BR$4</c:f>
              <c:strCache>
                <c:ptCount val="2"/>
                <c:pt idx="0">
                  <c:v>11</c:v>
                </c:pt>
                <c:pt idx="1">
                  <c:v> 4.0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LH!$BR$5:$BR$11</c:f>
              <c:numCache>
                <c:formatCode>General</c:formatCode>
                <c:ptCount val="7"/>
                <c:pt idx="0">
                  <c:v>0.14999999999999947</c:v>
                </c:pt>
                <c:pt idx="1">
                  <c:v>0.41000000000000014</c:v>
                </c:pt>
                <c:pt idx="2">
                  <c:v>-1.0000000000000675E-2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27-4E0B-AEA7-5408C3468687}"/>
            </c:ext>
          </c:extLst>
        </c:ser>
        <c:ser>
          <c:idx val="11"/>
          <c:order val="11"/>
          <c:tx>
            <c:strRef>
              <c:f>LH!$BS$3:$BS$4</c:f>
              <c:strCache>
                <c:ptCount val="2"/>
                <c:pt idx="0">
                  <c:v>12</c:v>
                </c:pt>
                <c:pt idx="1">
                  <c:v> 3.3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LH!$BS$5:$BS$11</c:f>
              <c:numCache>
                <c:formatCode>General</c:formatCode>
                <c:ptCount val="7"/>
                <c:pt idx="0">
                  <c:v>0.23999999999999977</c:v>
                </c:pt>
                <c:pt idx="1">
                  <c:v>0.33000000000000007</c:v>
                </c:pt>
                <c:pt idx="2">
                  <c:v>0.21999999999999975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B27-4E0B-AEA7-5408C3468687}"/>
            </c:ext>
          </c:extLst>
        </c:ser>
        <c:ser>
          <c:idx val="12"/>
          <c:order val="12"/>
          <c:tx>
            <c:strRef>
              <c:f>LH!$BT$3:$BT$4</c:f>
              <c:strCache>
                <c:ptCount val="2"/>
                <c:pt idx="0">
                  <c:v>13</c:v>
                </c:pt>
                <c:pt idx="1">
                  <c:v> 6.3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LH!$BT$5:$BT$11</c:f>
              <c:numCache>
                <c:formatCode>General</c:formatCode>
                <c:ptCount val="7"/>
                <c:pt idx="0">
                  <c:v>-0.19000000000000039</c:v>
                </c:pt>
                <c:pt idx="1">
                  <c:v>-4.0000000000000036E-2</c:v>
                </c:pt>
                <c:pt idx="2">
                  <c:v>-0.17999999999999972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B27-4E0B-AEA7-5408C3468687}"/>
            </c:ext>
          </c:extLst>
        </c:ser>
        <c:ser>
          <c:idx val="13"/>
          <c:order val="13"/>
          <c:tx>
            <c:strRef>
              <c:f>LH!$BU$3:$BU$4</c:f>
              <c:strCache>
                <c:ptCount val="2"/>
                <c:pt idx="0">
                  <c:v>14</c:v>
                </c:pt>
                <c:pt idx="1">
                  <c:v> 5.2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LH!$BU$5:$BU$11</c:f>
              <c:numCache>
                <c:formatCode>General</c:formatCode>
                <c:ptCount val="7"/>
                <c:pt idx="0">
                  <c:v>-0.22000000000000064</c:v>
                </c:pt>
                <c:pt idx="1">
                  <c:v>-0.30000000000000071</c:v>
                </c:pt>
                <c:pt idx="2">
                  <c:v>-0.30000000000000071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B27-4E0B-AEA7-5408C3468687}"/>
            </c:ext>
          </c:extLst>
        </c:ser>
        <c:ser>
          <c:idx val="14"/>
          <c:order val="14"/>
          <c:tx>
            <c:strRef>
              <c:f>LH!$BV$3:$BV$4</c:f>
              <c:strCache>
                <c:ptCount val="2"/>
                <c:pt idx="0">
                  <c:v>15</c:v>
                </c:pt>
                <c:pt idx="1">
                  <c:v> 3.1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LH!$BV$5:$BV$11</c:f>
              <c:numCache>
                <c:formatCode>General</c:formatCode>
                <c:ptCount val="7"/>
                <c:pt idx="0">
                  <c:v>8.0000000000000071E-2</c:v>
                </c:pt>
                <c:pt idx="1">
                  <c:v>-9.9999999999997868E-3</c:v>
                </c:pt>
                <c:pt idx="2">
                  <c:v>0.18000000000000016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B27-4E0B-AEA7-5408C3468687}"/>
            </c:ext>
          </c:extLst>
        </c:ser>
        <c:ser>
          <c:idx val="15"/>
          <c:order val="15"/>
          <c:tx>
            <c:strRef>
              <c:f>LH!$BW$3:$BW$4</c:f>
              <c:strCache>
                <c:ptCount val="2"/>
                <c:pt idx="0">
                  <c:v>16</c:v>
                </c:pt>
                <c:pt idx="1">
                  <c:v> 4.9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LH!$BW$5:$BW$11</c:f>
              <c:numCache>
                <c:formatCode>General</c:formatCode>
                <c:ptCount val="7"/>
                <c:pt idx="0">
                  <c:v>-9.9999999999997868E-3</c:v>
                </c:pt>
                <c:pt idx="1">
                  <c:v>-2.0000000000000462E-2</c:v>
                </c:pt>
                <c:pt idx="2">
                  <c:v>-0.10000000000000053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B27-4E0B-AEA7-5408C3468687}"/>
            </c:ext>
          </c:extLst>
        </c:ser>
        <c:ser>
          <c:idx val="16"/>
          <c:order val="16"/>
          <c:tx>
            <c:strRef>
              <c:f>LH!$BX$3:$BX$4</c:f>
              <c:strCache>
                <c:ptCount val="2"/>
                <c:pt idx="0">
                  <c:v>17</c:v>
                </c:pt>
                <c:pt idx="1">
                  <c:v> 4.6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LH!$BX$5:$BX$11</c:f>
              <c:numCache>
                <c:formatCode>General</c:formatCode>
                <c:ptCount val="7"/>
                <c:pt idx="0">
                  <c:v>3.0000000000000249E-2</c:v>
                </c:pt>
                <c:pt idx="1">
                  <c:v>0.12000000000000011</c:v>
                </c:pt>
                <c:pt idx="2">
                  <c:v>0.20999999999999996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B27-4E0B-AEA7-5408C3468687}"/>
            </c:ext>
          </c:extLst>
        </c:ser>
        <c:ser>
          <c:idx val="17"/>
          <c:order val="17"/>
          <c:tx>
            <c:strRef>
              <c:f>LH!$BY$3:$BY$4</c:f>
              <c:strCache>
                <c:ptCount val="2"/>
                <c:pt idx="0">
                  <c:v>18</c:v>
                </c:pt>
                <c:pt idx="1">
                  <c:v> 1.5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LH!$BY$5:$BY$11</c:f>
              <c:numCache>
                <c:formatCode>General</c:formatCode>
                <c:ptCount val="7"/>
                <c:pt idx="0">
                  <c:v>0.15999999999999992</c:v>
                </c:pt>
                <c:pt idx="1">
                  <c:v>0.12000000000000011</c:v>
                </c:pt>
                <c:pt idx="2">
                  <c:v>0.1100000000000001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B27-4E0B-AEA7-5408C3468687}"/>
            </c:ext>
          </c:extLst>
        </c:ser>
        <c:ser>
          <c:idx val="18"/>
          <c:order val="18"/>
          <c:tx>
            <c:strRef>
              <c:f>LH!$BZ$3:$BZ$4</c:f>
              <c:strCache>
                <c:ptCount val="2"/>
                <c:pt idx="0">
                  <c:v>19</c:v>
                </c:pt>
                <c:pt idx="1">
                  <c:v> 29.0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LH!$BZ$5:$BZ$11</c:f>
              <c:numCache>
                <c:formatCode>General</c:formatCode>
                <c:ptCount val="7"/>
                <c:pt idx="0">
                  <c:v>1.9100000000000001</c:v>
                </c:pt>
                <c:pt idx="1">
                  <c:v>0</c:v>
                </c:pt>
                <c:pt idx="2">
                  <c:v>1.7899999999999991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B27-4E0B-AEA7-5408C3468687}"/>
            </c:ext>
          </c:extLst>
        </c:ser>
        <c:ser>
          <c:idx val="19"/>
          <c:order val="19"/>
          <c:tx>
            <c:strRef>
              <c:f>LH!$CA$3:$CA$4</c:f>
              <c:strCache>
                <c:ptCount val="2"/>
                <c:pt idx="0">
                  <c:v>20</c:v>
                </c:pt>
                <c:pt idx="1">
                  <c:v> 2.6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LH!$CA$5:$CA$11</c:f>
              <c:numCache>
                <c:formatCode>General</c:formatCode>
                <c:ptCount val="7"/>
                <c:pt idx="0">
                  <c:v>0.2200000000000002</c:v>
                </c:pt>
                <c:pt idx="1">
                  <c:v>0.3400000000000003</c:v>
                </c:pt>
                <c:pt idx="2">
                  <c:v>0.41000000000000014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B27-4E0B-AEA7-5408C3468687}"/>
            </c:ext>
          </c:extLst>
        </c:ser>
        <c:ser>
          <c:idx val="20"/>
          <c:order val="20"/>
          <c:tx>
            <c:strRef>
              <c:f>LH!$CB$3:$CB$4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LH!$CB$5:$CB$11</c:f>
              <c:numCache>
                <c:formatCode>_ * #\ ##0.00_ ;_ * \-#\ ##0.00_ ;_ * "-"??_ ;_ @_ </c:formatCode>
                <c:ptCount val="7"/>
                <c:pt idx="0">
                  <c:v>2.4992609999999997</c:v>
                </c:pt>
                <c:pt idx="1">
                  <c:v>2.4992609999999997</c:v>
                </c:pt>
                <c:pt idx="2">
                  <c:v>2.4992609999999997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B27-4E0B-AEA7-5408C3468687}"/>
            </c:ext>
          </c:extLst>
        </c:ser>
        <c:ser>
          <c:idx val="21"/>
          <c:order val="21"/>
          <c:tx>
            <c:strRef>
              <c:f>LH!$CC$3:$CC$4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LH!$CC$5:$CC$11</c:f>
              <c:numCache>
                <c:formatCode>_ * #\ ##0.00_ ;_ * \-#\ ##0.00_ ;_ * "-"??_ ;_ @_ </c:formatCode>
                <c:ptCount val="7"/>
                <c:pt idx="0">
                  <c:v>1.0394479999999999</c:v>
                </c:pt>
                <c:pt idx="1">
                  <c:v>1.0394479999999999</c:v>
                </c:pt>
                <c:pt idx="2">
                  <c:v>1.0394479999999999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B27-4E0B-AEA7-5408C3468687}"/>
            </c:ext>
          </c:extLst>
        </c:ser>
        <c:ser>
          <c:idx val="22"/>
          <c:order val="22"/>
          <c:tx>
            <c:strRef>
              <c:f>LH!$CD$3:$CD$4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LH!$CD$5:$CD$11</c:f>
              <c:numCache>
                <c:formatCode>_ * #\ ##0.00_ ;_ * \-#\ ##0.00_ ;_ * "-"??_ ;_ @_ </c:formatCode>
                <c:ptCount val="7"/>
                <c:pt idx="0">
                  <c:v>-1.0394479999999999</c:v>
                </c:pt>
                <c:pt idx="1">
                  <c:v>-1.0394479999999999</c:v>
                </c:pt>
                <c:pt idx="2">
                  <c:v>-1.0394479999999999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B27-4E0B-AEA7-5408C3468687}"/>
            </c:ext>
          </c:extLst>
        </c:ser>
        <c:ser>
          <c:idx val="23"/>
          <c:order val="23"/>
          <c:tx>
            <c:strRef>
              <c:f>LH!$CE$3:$CE$4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LH!$CE$5:$CE$11</c:f>
              <c:numCache>
                <c:formatCode>_ * #\ ##0.00_ ;_ * \-#\ ##0.00_ ;_ * "-"??_ ;_ @_ </c:formatCode>
                <c:ptCount val="7"/>
                <c:pt idx="0">
                  <c:v>-2.4992609999999997</c:v>
                </c:pt>
                <c:pt idx="1">
                  <c:v>-2.4992609999999997</c:v>
                </c:pt>
                <c:pt idx="2">
                  <c:v>-2.4992609999999997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B27-4E0B-AEA7-5408C3468687}"/>
            </c:ext>
          </c:extLst>
        </c:ser>
        <c:ser>
          <c:idx val="24"/>
          <c:order val="24"/>
          <c:tx>
            <c:strRef>
              <c:f>LH!$CF$3:$CF$4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LH!$CG$5:$CG$11</c:f>
                <c:numCache>
                  <c:formatCode>General</c:formatCode>
                  <c:ptCount val="7"/>
                  <c:pt idx="0">
                    <c:v>0.24881968015833425</c:v>
                  </c:pt>
                  <c:pt idx="1">
                    <c:v>0.21599613324794481</c:v>
                  </c:pt>
                  <c:pt idx="2">
                    <c:v>0.23107532358727939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LH!$CG$5:$CG$11</c:f>
                <c:numCache>
                  <c:formatCode>General</c:formatCode>
                  <c:ptCount val="7"/>
                  <c:pt idx="0">
                    <c:v>0.24881968015833425</c:v>
                  </c:pt>
                  <c:pt idx="1">
                    <c:v>0.21599613324794481</c:v>
                  </c:pt>
                  <c:pt idx="2">
                    <c:v>0.23107532358727939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LH!$AF$5:$AF$11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LH!$CF$5:$CF$11</c:f>
              <c:numCache>
                <c:formatCode>General</c:formatCode>
                <c:ptCount val="7"/>
                <c:pt idx="0">
                  <c:v>0.17249999999999976</c:v>
                </c:pt>
                <c:pt idx="1">
                  <c:v>0.24789473684210522</c:v>
                </c:pt>
                <c:pt idx="2">
                  <c:v>0.13199999999999998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B27-4E0B-AEA7-5408C3468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020949554617162E-2"/>
          <c:y val="7.3953384244173026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Progesteron!$AG$3:$AG$4</c:f>
              <c:strCache>
                <c:ptCount val="2"/>
                <c:pt idx="0">
                  <c:v>1</c:v>
                </c:pt>
                <c:pt idx="1">
                  <c:v> 15.9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Progesteron!$AG$5:$AG$11</c:f>
              <c:numCache>
                <c:formatCode>0%</c:formatCode>
                <c:ptCount val="7"/>
                <c:pt idx="0">
                  <c:v>-0.14465408805031454</c:v>
                </c:pt>
                <c:pt idx="1">
                  <c:v>-0.11949685534591192</c:v>
                </c:pt>
                <c:pt idx="2">
                  <c:v>-0.20754716981132082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D-47B2-878D-3FED56F6F6BE}"/>
            </c:ext>
          </c:extLst>
        </c:ser>
        <c:ser>
          <c:idx val="1"/>
          <c:order val="1"/>
          <c:tx>
            <c:strRef>
              <c:f>Progesteron!$AH$3:$AH$4</c:f>
              <c:strCache>
                <c:ptCount val="2"/>
                <c:pt idx="0">
                  <c:v>2</c:v>
                </c:pt>
                <c:pt idx="1">
                  <c:v> 11.8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Progesteron!$AH$5:$AH$11</c:f>
              <c:numCache>
                <c:formatCode>0%</c:formatCode>
                <c:ptCount val="7"/>
                <c:pt idx="0">
                  <c:v>-0.11864406779661019</c:v>
                </c:pt>
                <c:pt idx="1">
                  <c:v>-0.11864406779661019</c:v>
                </c:pt>
                <c:pt idx="2">
                  <c:v>-0.16949152542372881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D-47B2-878D-3FED56F6F6BE}"/>
            </c:ext>
          </c:extLst>
        </c:ser>
        <c:ser>
          <c:idx val="2"/>
          <c:order val="2"/>
          <c:tx>
            <c:strRef>
              <c:f>Progesteron!$AI$3:$AI$4</c:f>
              <c:strCache>
                <c:ptCount val="2"/>
                <c:pt idx="0">
                  <c:v>3</c:v>
                </c:pt>
                <c:pt idx="1">
                  <c:v> 20.6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Progesteron!$AI$5:$AI$11</c:f>
              <c:numCache>
                <c:formatCode>0%</c:formatCode>
                <c:ptCount val="7"/>
                <c:pt idx="0">
                  <c:v>-0.21359223300970887</c:v>
                </c:pt>
                <c:pt idx="1">
                  <c:v>-0.19417475728155342</c:v>
                </c:pt>
                <c:pt idx="2">
                  <c:v>-0.25728155339805825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ED-47B2-878D-3FED56F6F6BE}"/>
            </c:ext>
          </c:extLst>
        </c:ser>
        <c:ser>
          <c:idx val="3"/>
          <c:order val="3"/>
          <c:tx>
            <c:strRef>
              <c:f>Progesteron!$AJ$3:$AJ$4</c:f>
              <c:strCache>
                <c:ptCount val="2"/>
                <c:pt idx="0">
                  <c:v>4</c:v>
                </c:pt>
                <c:pt idx="1">
                  <c:v> 4.4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Progesteron!$AJ$5:$AJ$11</c:f>
              <c:numCache>
                <c:formatCode>0%</c:formatCode>
                <c:ptCount val="7"/>
                <c:pt idx="0">
                  <c:v>-0.2272727272727274</c:v>
                </c:pt>
                <c:pt idx="1">
                  <c:v>-0.20454545454545459</c:v>
                </c:pt>
                <c:pt idx="2">
                  <c:v>-0.31818181818181823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ED-47B2-878D-3FED56F6F6BE}"/>
            </c:ext>
          </c:extLst>
        </c:ser>
        <c:ser>
          <c:idx val="4"/>
          <c:order val="4"/>
          <c:tx>
            <c:strRef>
              <c:f>Progesteron!$AK$3:$AK$4</c:f>
              <c:strCache>
                <c:ptCount val="2"/>
                <c:pt idx="0">
                  <c:v>5</c:v>
                </c:pt>
                <c:pt idx="1">
                  <c:v> 13.2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Progesteron!$AK$5:$AK$11</c:f>
              <c:numCache>
                <c:formatCode>0%</c:formatCode>
                <c:ptCount val="7"/>
                <c:pt idx="0">
                  <c:v>-0.10606060606060597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ED-47B2-878D-3FED56F6F6BE}"/>
            </c:ext>
          </c:extLst>
        </c:ser>
        <c:ser>
          <c:idx val="5"/>
          <c:order val="5"/>
          <c:tx>
            <c:strRef>
              <c:f>Progesteron!$AL$3:$AL$4</c:f>
              <c:strCache>
                <c:ptCount val="2"/>
                <c:pt idx="0">
                  <c:v>6</c:v>
                </c:pt>
                <c:pt idx="1">
                  <c:v> 35.0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Progesteron!$AL$5:$AL$11</c:f>
              <c:numCache>
                <c:formatCode>0%</c:formatCode>
                <c:ptCount val="7"/>
                <c:pt idx="0">
                  <c:v>-0.19428571428571428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ED-47B2-878D-3FED56F6F6BE}"/>
            </c:ext>
          </c:extLst>
        </c:ser>
        <c:ser>
          <c:idx val="6"/>
          <c:order val="6"/>
          <c:tx>
            <c:strRef>
              <c:f>Progesteron!$AM$3:$AM$4</c:f>
              <c:strCache>
                <c:ptCount val="2"/>
                <c:pt idx="0">
                  <c:v>7</c:v>
                </c:pt>
                <c:pt idx="1">
                  <c:v> 34.2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Progesteron!$AM$5:$AM$11</c:f>
              <c:numCache>
                <c:formatCode>0%</c:formatCode>
                <c:ptCount val="7"/>
                <c:pt idx="0">
                  <c:v>-0.11695906432748548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ED-47B2-878D-3FED56F6F6BE}"/>
            </c:ext>
          </c:extLst>
        </c:ser>
        <c:ser>
          <c:idx val="7"/>
          <c:order val="7"/>
          <c:tx>
            <c:strRef>
              <c:f>Progesteron!$AN$3:$AN$4</c:f>
              <c:strCache>
                <c:ptCount val="2"/>
                <c:pt idx="0">
                  <c:v>8</c:v>
                </c:pt>
                <c:pt idx="1">
                  <c:v> 0.7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Progesteron!$AN$5:$AN$11</c:f>
              <c:numCache>
                <c:formatCode>0%</c:formatCode>
                <c:ptCount val="7"/>
                <c:pt idx="0">
                  <c:v>-0.2857142857142857</c:v>
                </c:pt>
                <c:pt idx="1">
                  <c:v>-0.2857142857142857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ED-47B2-878D-3FED56F6F6BE}"/>
            </c:ext>
          </c:extLst>
        </c:ser>
        <c:ser>
          <c:idx val="8"/>
          <c:order val="8"/>
          <c:tx>
            <c:strRef>
              <c:f>Progesteron!$AO$3:$AO$4</c:f>
              <c:strCache>
                <c:ptCount val="2"/>
                <c:pt idx="0">
                  <c:v>9</c:v>
                </c:pt>
                <c:pt idx="1">
                  <c:v> 73.3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Progesteron!$AO$5:$AO$11</c:f>
              <c:numCache>
                <c:formatCode>0%</c:formatCode>
                <c:ptCount val="7"/>
                <c:pt idx="0">
                  <c:v>-5.4570259208730487E-3</c:v>
                </c:pt>
                <c:pt idx="1">
                  <c:v>-0.11323328785811726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ED-47B2-878D-3FED56F6F6BE}"/>
            </c:ext>
          </c:extLst>
        </c:ser>
        <c:ser>
          <c:idx val="9"/>
          <c:order val="9"/>
          <c:tx>
            <c:strRef>
              <c:f>Progesteron!$AP$3:$AP$4</c:f>
              <c:strCache>
                <c:ptCount val="2"/>
                <c:pt idx="0">
                  <c:v>10</c:v>
                </c:pt>
                <c:pt idx="1">
                  <c:v> 27.1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Progesteron!$AP$5:$AP$11</c:f>
              <c:numCache>
                <c:formatCode>0%</c:formatCode>
                <c:ptCount val="7"/>
                <c:pt idx="0">
                  <c:v>7.3800738007379074E-3</c:v>
                </c:pt>
                <c:pt idx="1">
                  <c:v>-8.1180811808118203E-2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ED-47B2-878D-3FED56F6F6BE}"/>
            </c:ext>
          </c:extLst>
        </c:ser>
        <c:ser>
          <c:idx val="10"/>
          <c:order val="10"/>
          <c:tx>
            <c:strRef>
              <c:f>Progesteron!$AQ$3:$AQ$4</c:f>
              <c:strCache>
                <c:ptCount val="2"/>
                <c:pt idx="0">
                  <c:v>11</c:v>
                </c:pt>
                <c:pt idx="1">
                  <c:v> 0.6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Progesteron!$AQ$5:$AQ$11</c:f>
              <c:numCache>
                <c:formatCode>0%</c:formatCode>
                <c:ptCount val="7"/>
                <c:pt idx="0">
                  <c:v>-0.16666666666666663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ED-47B2-878D-3FED56F6F6BE}"/>
            </c:ext>
          </c:extLst>
        </c:ser>
        <c:ser>
          <c:idx val="11"/>
          <c:order val="11"/>
          <c:tx>
            <c:strRef>
              <c:f>Progesteron!$AR$3:$AR$4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Progesteron!$AR$5:$AR$11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ED-47B2-878D-3FED56F6F6BE}"/>
            </c:ext>
          </c:extLst>
        </c:ser>
        <c:ser>
          <c:idx val="12"/>
          <c:order val="12"/>
          <c:tx>
            <c:strRef>
              <c:f>Progesteron!$AS$3:$AS$4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0ED-47B2-878D-3FED56F6F6BE}"/>
            </c:ext>
          </c:extLst>
        </c:ser>
        <c:ser>
          <c:idx val="13"/>
          <c:order val="13"/>
          <c:tx>
            <c:strRef>
              <c:f>Progesteron!$AT$3:$AT$4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0ED-47B2-878D-3FED56F6F6BE}"/>
            </c:ext>
          </c:extLst>
        </c:ser>
        <c:ser>
          <c:idx val="14"/>
          <c:order val="14"/>
          <c:tx>
            <c:strRef>
              <c:f>Progesteron!$AU$3:$AU$4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0ED-47B2-878D-3FED56F6F6BE}"/>
            </c:ext>
          </c:extLst>
        </c:ser>
        <c:ser>
          <c:idx val="15"/>
          <c:order val="15"/>
          <c:tx>
            <c:strRef>
              <c:f>Progesteron!$AV$3:$AV$4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0ED-47B2-878D-3FED56F6F6BE}"/>
            </c:ext>
          </c:extLst>
        </c:ser>
        <c:ser>
          <c:idx val="16"/>
          <c:order val="16"/>
          <c:tx>
            <c:strRef>
              <c:f>Progesteron!$AW$3:$AW$4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0ED-47B2-878D-3FED56F6F6BE}"/>
            </c:ext>
          </c:extLst>
        </c:ser>
        <c:ser>
          <c:idx val="17"/>
          <c:order val="17"/>
          <c:tx>
            <c:strRef>
              <c:f>Progesteron!$AX$3:$AX$4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0ED-47B2-878D-3FED56F6F6BE}"/>
            </c:ext>
          </c:extLst>
        </c:ser>
        <c:ser>
          <c:idx val="18"/>
          <c:order val="18"/>
          <c:tx>
            <c:strRef>
              <c:f>Progesteron!$AY$3:$AY$4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0ED-47B2-878D-3FED56F6F6BE}"/>
            </c:ext>
          </c:extLst>
        </c:ser>
        <c:ser>
          <c:idx val="19"/>
          <c:order val="19"/>
          <c:tx>
            <c:strRef>
              <c:f>Progesteron!$AZ$3:$AZ$4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0ED-47B2-878D-3FED56F6F6BE}"/>
            </c:ext>
          </c:extLst>
        </c:ser>
        <c:ser>
          <c:idx val="20"/>
          <c:order val="20"/>
          <c:tx>
            <c:strRef>
              <c:f>Progesteron!$BA$3:$BA$4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Progesteron!$BA$5:$BA$11</c:f>
              <c:numCache>
                <c:formatCode>0%</c:formatCode>
                <c:ptCount val="7"/>
                <c:pt idx="0">
                  <c:v>0.36499999999999999</c:v>
                </c:pt>
                <c:pt idx="1">
                  <c:v>0.36499999999999999</c:v>
                </c:pt>
                <c:pt idx="2">
                  <c:v>0.36499999999999999</c:v>
                </c:pt>
                <c:pt idx="3">
                  <c:v>0.36499999999999999</c:v>
                </c:pt>
                <c:pt idx="4">
                  <c:v>0.36499999999999999</c:v>
                </c:pt>
                <c:pt idx="5">
                  <c:v>0.36499999999999999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0ED-47B2-878D-3FED56F6F6BE}"/>
            </c:ext>
          </c:extLst>
        </c:ser>
        <c:ser>
          <c:idx val="21"/>
          <c:order val="21"/>
          <c:tx>
            <c:strRef>
              <c:f>Progesteron!$BB$3:$BB$4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Progesteron!$BB$5:$BB$11</c:f>
              <c:numCache>
                <c:formatCode>0%</c:formatCode>
                <c:ptCount val="7"/>
                <c:pt idx="0">
                  <c:v>0.20300000000000001</c:v>
                </c:pt>
                <c:pt idx="1">
                  <c:v>0.20300000000000001</c:v>
                </c:pt>
                <c:pt idx="2">
                  <c:v>0.20300000000000001</c:v>
                </c:pt>
                <c:pt idx="3">
                  <c:v>0.20300000000000001</c:v>
                </c:pt>
                <c:pt idx="4">
                  <c:v>0.20300000000000001</c:v>
                </c:pt>
                <c:pt idx="5">
                  <c:v>0.20300000000000001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0ED-47B2-878D-3FED56F6F6BE}"/>
            </c:ext>
          </c:extLst>
        </c:ser>
        <c:ser>
          <c:idx val="22"/>
          <c:order val="22"/>
          <c:tx>
            <c:strRef>
              <c:f>Progesteron!$BC$3:$BC$4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Progesteron!$BC$5:$BC$11</c:f>
              <c:numCache>
                <c:formatCode>0%</c:formatCode>
                <c:ptCount val="7"/>
                <c:pt idx="0">
                  <c:v>-0.20300000000000001</c:v>
                </c:pt>
                <c:pt idx="1">
                  <c:v>-0.20300000000000001</c:v>
                </c:pt>
                <c:pt idx="2">
                  <c:v>-0.20300000000000001</c:v>
                </c:pt>
                <c:pt idx="3">
                  <c:v>-0.20300000000000001</c:v>
                </c:pt>
                <c:pt idx="4">
                  <c:v>-0.20300000000000001</c:v>
                </c:pt>
                <c:pt idx="5">
                  <c:v>-0.20300000000000001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0ED-47B2-878D-3FED56F6F6BE}"/>
            </c:ext>
          </c:extLst>
        </c:ser>
        <c:ser>
          <c:idx val="23"/>
          <c:order val="23"/>
          <c:tx>
            <c:strRef>
              <c:f>Progesteron!$BD$3:$BD$4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Progesteron!$BD$5:$BD$11</c:f>
              <c:numCache>
                <c:formatCode>0%</c:formatCode>
                <c:ptCount val="7"/>
                <c:pt idx="0">
                  <c:v>-0.36499999999999999</c:v>
                </c:pt>
                <c:pt idx="1">
                  <c:v>-0.36499999999999999</c:v>
                </c:pt>
                <c:pt idx="2">
                  <c:v>-0.36499999999999999</c:v>
                </c:pt>
                <c:pt idx="3">
                  <c:v>-0.36499999999999999</c:v>
                </c:pt>
                <c:pt idx="4">
                  <c:v>-0.36499999999999999</c:v>
                </c:pt>
                <c:pt idx="5">
                  <c:v>-0.36499999999999999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0ED-47B2-878D-3FED56F6F6BE}"/>
            </c:ext>
          </c:extLst>
        </c:ser>
        <c:ser>
          <c:idx val="24"/>
          <c:order val="24"/>
          <c:tx>
            <c:strRef>
              <c:f>Progesteron!$BE$3:$BE$4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Progesteron!$BF$5:$BF$11</c:f>
                <c:numCache>
                  <c:formatCode>General</c:formatCode>
                  <c:ptCount val="7"/>
                  <c:pt idx="0">
                    <c:v>6.0018387561711795E-2</c:v>
                  </c:pt>
                  <c:pt idx="1">
                    <c:v>7.2735295061607683E-2</c:v>
                  </c:pt>
                  <c:pt idx="2">
                    <c:v>0.10239050205940978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Progesteron!$BF$5:$BF$11</c:f>
                <c:numCache>
                  <c:formatCode>General</c:formatCode>
                  <c:ptCount val="7"/>
                  <c:pt idx="0">
                    <c:v>6.0018387561711795E-2</c:v>
                  </c:pt>
                  <c:pt idx="1">
                    <c:v>7.2735295061607683E-2</c:v>
                  </c:pt>
                  <c:pt idx="2">
                    <c:v>0.10239050205940978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Progesteron!$BE$5:$BE$11</c:f>
              <c:numCache>
                <c:formatCode>0%</c:formatCode>
                <c:ptCount val="7"/>
                <c:pt idx="0">
                  <c:v>-0.14290240048220493</c:v>
                </c:pt>
                <c:pt idx="1">
                  <c:v>-0.13962369004375641</c:v>
                </c:pt>
                <c:pt idx="2">
                  <c:v>-0.23812551670373153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0ED-47B2-878D-3FED56F6F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Progesteron!$BH$3:$BH$4</c:f>
              <c:strCache>
                <c:ptCount val="2"/>
                <c:pt idx="0">
                  <c:v>1</c:v>
                </c:pt>
                <c:pt idx="1">
                  <c:v> 15.9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Progesteron!$BH$5:$BH$11</c:f>
              <c:numCache>
                <c:formatCode>General</c:formatCode>
                <c:ptCount val="7"/>
                <c:pt idx="0">
                  <c:v>-2.3000000000000007</c:v>
                </c:pt>
                <c:pt idx="1">
                  <c:v>-1.9000000000000004</c:v>
                </c:pt>
                <c:pt idx="2">
                  <c:v>-3.3000000000000007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B3-405B-9F01-1A5479CE6CC6}"/>
            </c:ext>
          </c:extLst>
        </c:ser>
        <c:ser>
          <c:idx val="1"/>
          <c:order val="1"/>
          <c:tx>
            <c:strRef>
              <c:f>Progesteron!$BI$3:$BI$4</c:f>
              <c:strCache>
                <c:ptCount val="2"/>
                <c:pt idx="0">
                  <c:v>2</c:v>
                </c:pt>
                <c:pt idx="1">
                  <c:v> 11.8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Progesteron!$BI$5:$BI$11</c:f>
              <c:numCache>
                <c:formatCode>General</c:formatCode>
                <c:ptCount val="7"/>
                <c:pt idx="0">
                  <c:v>-1.4000000000000004</c:v>
                </c:pt>
                <c:pt idx="1">
                  <c:v>-1.4000000000000004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3-405B-9F01-1A5479CE6CC6}"/>
            </c:ext>
          </c:extLst>
        </c:ser>
        <c:ser>
          <c:idx val="2"/>
          <c:order val="2"/>
          <c:tx>
            <c:strRef>
              <c:f>Progesteron!$BJ$3:$BJ$4</c:f>
              <c:strCache>
                <c:ptCount val="2"/>
                <c:pt idx="0">
                  <c:v>3</c:v>
                </c:pt>
                <c:pt idx="1">
                  <c:v> 20.6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Progesteron!$BJ$5:$BJ$11</c:f>
              <c:numCache>
                <c:formatCode>General</c:formatCode>
                <c:ptCount val="7"/>
                <c:pt idx="0">
                  <c:v>-4.4000000000000021</c:v>
                </c:pt>
                <c:pt idx="1">
                  <c:v>-4</c:v>
                </c:pt>
                <c:pt idx="2">
                  <c:v>-5.3000000000000007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B3-405B-9F01-1A5479CE6CC6}"/>
            </c:ext>
          </c:extLst>
        </c:ser>
        <c:ser>
          <c:idx val="3"/>
          <c:order val="3"/>
          <c:tx>
            <c:strRef>
              <c:f>Progesteron!$BK$3:$BK$4</c:f>
              <c:strCache>
                <c:ptCount val="2"/>
                <c:pt idx="0">
                  <c:v>4</c:v>
                </c:pt>
                <c:pt idx="1">
                  <c:v> 4.4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Progesteron!$BK$5:$BK$11</c:f>
              <c:numCache>
                <c:formatCode>General</c:formatCode>
                <c:ptCount val="7"/>
                <c:pt idx="0">
                  <c:v>-1.0000000000000004</c:v>
                </c:pt>
                <c:pt idx="1">
                  <c:v>-0.90000000000000036</c:v>
                </c:pt>
                <c:pt idx="2">
                  <c:v>-1.4000000000000004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B3-405B-9F01-1A5479CE6CC6}"/>
            </c:ext>
          </c:extLst>
        </c:ser>
        <c:ser>
          <c:idx val="4"/>
          <c:order val="4"/>
          <c:tx>
            <c:strRef>
              <c:f>Progesteron!$BL$3:$BL$4</c:f>
              <c:strCache>
                <c:ptCount val="2"/>
                <c:pt idx="0">
                  <c:v>5</c:v>
                </c:pt>
                <c:pt idx="1">
                  <c:v> 13.2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Progesteron!$BL$5:$BL$11</c:f>
              <c:numCache>
                <c:formatCode>General</c:formatCode>
                <c:ptCount val="7"/>
                <c:pt idx="0">
                  <c:v>-1.3999999999999986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B3-405B-9F01-1A5479CE6CC6}"/>
            </c:ext>
          </c:extLst>
        </c:ser>
        <c:ser>
          <c:idx val="5"/>
          <c:order val="5"/>
          <c:tx>
            <c:strRef>
              <c:f>Progesteron!$BM$3:$BM$4</c:f>
              <c:strCache>
                <c:ptCount val="2"/>
                <c:pt idx="0">
                  <c:v>6</c:v>
                </c:pt>
                <c:pt idx="1">
                  <c:v> 35.0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Progesteron!$BM$5:$BM$11</c:f>
              <c:numCache>
                <c:formatCode>General</c:formatCode>
                <c:ptCount val="7"/>
                <c:pt idx="0">
                  <c:v>-6.8000000000000007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B3-405B-9F01-1A5479CE6CC6}"/>
            </c:ext>
          </c:extLst>
        </c:ser>
        <c:ser>
          <c:idx val="6"/>
          <c:order val="6"/>
          <c:tx>
            <c:strRef>
              <c:f>Progesteron!$BN$3:$BN$4</c:f>
              <c:strCache>
                <c:ptCount val="2"/>
                <c:pt idx="0">
                  <c:v>7</c:v>
                </c:pt>
                <c:pt idx="1">
                  <c:v> 34.2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Progesteron!$BN$5:$BN$11</c:f>
              <c:numCache>
                <c:formatCode>General</c:formatCode>
                <c:ptCount val="7"/>
                <c:pt idx="0">
                  <c:v>-4.0000000000000036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B3-405B-9F01-1A5479CE6CC6}"/>
            </c:ext>
          </c:extLst>
        </c:ser>
        <c:ser>
          <c:idx val="7"/>
          <c:order val="7"/>
          <c:tx>
            <c:strRef>
              <c:f>Progesteron!$BO$3:$BO$4</c:f>
              <c:strCache>
                <c:ptCount val="2"/>
                <c:pt idx="0">
                  <c:v>8</c:v>
                </c:pt>
                <c:pt idx="1">
                  <c:v> 0.7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Progesteron!$BO$5:$BO$11</c:f>
              <c:numCache>
                <c:formatCode>General</c:formatCode>
                <c:ptCount val="7"/>
                <c:pt idx="0">
                  <c:v>-0.19999999999999996</c:v>
                </c:pt>
                <c:pt idx="1">
                  <c:v>-0.19999999999999996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B3-405B-9F01-1A5479CE6CC6}"/>
            </c:ext>
          </c:extLst>
        </c:ser>
        <c:ser>
          <c:idx val="8"/>
          <c:order val="8"/>
          <c:tx>
            <c:strRef>
              <c:f>Progesteron!$BP$3:$BP$4</c:f>
              <c:strCache>
                <c:ptCount val="2"/>
                <c:pt idx="0">
                  <c:v>9</c:v>
                </c:pt>
                <c:pt idx="1">
                  <c:v> 73.3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Progesteron!$BP$5:$BP$11</c:f>
              <c:numCache>
                <c:formatCode>General</c:formatCode>
                <c:ptCount val="7"/>
                <c:pt idx="0">
                  <c:v>-0.39999999999999147</c:v>
                </c:pt>
                <c:pt idx="1">
                  <c:v>-8.2999999999999972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0B3-405B-9F01-1A5479CE6CC6}"/>
            </c:ext>
          </c:extLst>
        </c:ser>
        <c:ser>
          <c:idx val="9"/>
          <c:order val="9"/>
          <c:tx>
            <c:strRef>
              <c:f>Progesteron!$BQ$3:$BQ$4</c:f>
              <c:strCache>
                <c:ptCount val="2"/>
                <c:pt idx="0">
                  <c:v>10</c:v>
                </c:pt>
                <c:pt idx="1">
                  <c:v> 27.1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Progesteron!$BQ$5:$BQ$11</c:f>
              <c:numCache>
                <c:formatCode>General</c:formatCode>
                <c:ptCount val="7"/>
                <c:pt idx="0">
                  <c:v>0.19999999999999929</c:v>
                </c:pt>
                <c:pt idx="1">
                  <c:v>-2.2000000000000028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0B3-405B-9F01-1A5479CE6CC6}"/>
            </c:ext>
          </c:extLst>
        </c:ser>
        <c:ser>
          <c:idx val="10"/>
          <c:order val="10"/>
          <c:tx>
            <c:strRef>
              <c:f>Progesteron!$BR$3:$BR$4</c:f>
              <c:strCache>
                <c:ptCount val="2"/>
                <c:pt idx="0">
                  <c:v>11</c:v>
                </c:pt>
                <c:pt idx="1">
                  <c:v> 0.6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Progesteron!$BR$5:$BR$11</c:f>
              <c:numCache>
                <c:formatCode>General</c:formatCode>
                <c:ptCount val="7"/>
                <c:pt idx="0">
                  <c:v>-9.9999999999999978E-2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0B3-405B-9F01-1A5479CE6CC6}"/>
            </c:ext>
          </c:extLst>
        </c:ser>
        <c:ser>
          <c:idx val="11"/>
          <c:order val="11"/>
          <c:tx>
            <c:strRef>
              <c:f>Progesteron!$BS$3:$BS$4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Progesteron!$BS$5:$BS$11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0B3-405B-9F01-1A5479CE6CC6}"/>
            </c:ext>
          </c:extLst>
        </c:ser>
        <c:ser>
          <c:idx val="12"/>
          <c:order val="12"/>
          <c:tx>
            <c:strRef>
              <c:f>Progesteron!$BT$3:$BT$4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0B3-405B-9F01-1A5479CE6CC6}"/>
            </c:ext>
          </c:extLst>
        </c:ser>
        <c:ser>
          <c:idx val="13"/>
          <c:order val="13"/>
          <c:tx>
            <c:strRef>
              <c:f>Progesteron!$BU$3:$BU$4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0B3-405B-9F01-1A5479CE6CC6}"/>
            </c:ext>
          </c:extLst>
        </c:ser>
        <c:ser>
          <c:idx val="14"/>
          <c:order val="14"/>
          <c:tx>
            <c:strRef>
              <c:f>Progesteron!$BV$3:$BV$4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0B3-405B-9F01-1A5479CE6CC6}"/>
            </c:ext>
          </c:extLst>
        </c:ser>
        <c:ser>
          <c:idx val="15"/>
          <c:order val="15"/>
          <c:tx>
            <c:strRef>
              <c:f>Progesteron!$BW$3:$BW$4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0B3-405B-9F01-1A5479CE6CC6}"/>
            </c:ext>
          </c:extLst>
        </c:ser>
        <c:ser>
          <c:idx val="16"/>
          <c:order val="16"/>
          <c:tx>
            <c:strRef>
              <c:f>Progesteron!$BX$3:$BX$4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0B3-405B-9F01-1A5479CE6CC6}"/>
            </c:ext>
          </c:extLst>
        </c:ser>
        <c:ser>
          <c:idx val="17"/>
          <c:order val="17"/>
          <c:tx>
            <c:strRef>
              <c:f>Progesteron!$BY$3:$BY$4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0B3-405B-9F01-1A5479CE6CC6}"/>
            </c:ext>
          </c:extLst>
        </c:ser>
        <c:ser>
          <c:idx val="18"/>
          <c:order val="18"/>
          <c:tx>
            <c:strRef>
              <c:f>Progesteron!$BZ$3:$BZ$4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0B3-405B-9F01-1A5479CE6CC6}"/>
            </c:ext>
          </c:extLst>
        </c:ser>
        <c:ser>
          <c:idx val="19"/>
          <c:order val="19"/>
          <c:tx>
            <c:strRef>
              <c:f>Progesteron!$CA$3:$CA$4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0B3-405B-9F01-1A5479CE6CC6}"/>
            </c:ext>
          </c:extLst>
        </c:ser>
        <c:ser>
          <c:idx val="20"/>
          <c:order val="20"/>
          <c:tx>
            <c:strRef>
              <c:f>Progesteron!$CB$3:$CB$4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Progesteron!$CB$5:$CB$11</c:f>
              <c:numCache>
                <c:formatCode>_ * #\ ##0.00_ ;_ * \-#\ ##0.00_ ;_ * "-"??_ ;_ @_ </c:formatCode>
                <c:ptCount val="7"/>
                <c:pt idx="0">
                  <c:v>7.8574545454545452</c:v>
                </c:pt>
                <c:pt idx="1">
                  <c:v>7.8574545454545452</c:v>
                </c:pt>
                <c:pt idx="2">
                  <c:v>7.8574545454545452</c:v>
                </c:pt>
                <c:pt idx="3">
                  <c:v>7.8574545454545452</c:v>
                </c:pt>
                <c:pt idx="4">
                  <c:v>7.8574545454545452</c:v>
                </c:pt>
                <c:pt idx="5">
                  <c:v>7.8574545454545452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0B3-405B-9F01-1A5479CE6CC6}"/>
            </c:ext>
          </c:extLst>
        </c:ser>
        <c:ser>
          <c:idx val="21"/>
          <c:order val="21"/>
          <c:tx>
            <c:strRef>
              <c:f>Progesteron!$CC$3:$CC$4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Progesteron!$CC$5:$CC$11</c:f>
              <c:numCache>
                <c:formatCode>_ * #\ ##0.00_ ;_ * \-#\ ##0.00_ ;_ * "-"??_ ;_ @_ </c:formatCode>
                <c:ptCount val="7"/>
                <c:pt idx="0">
                  <c:v>4.3700363636363644</c:v>
                </c:pt>
                <c:pt idx="1">
                  <c:v>4.3700363636363644</c:v>
                </c:pt>
                <c:pt idx="2">
                  <c:v>4.3700363636363644</c:v>
                </c:pt>
                <c:pt idx="3">
                  <c:v>4.3700363636363644</c:v>
                </c:pt>
                <c:pt idx="4">
                  <c:v>4.3700363636363644</c:v>
                </c:pt>
                <c:pt idx="5">
                  <c:v>4.3700363636363644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0B3-405B-9F01-1A5479CE6CC6}"/>
            </c:ext>
          </c:extLst>
        </c:ser>
        <c:ser>
          <c:idx val="22"/>
          <c:order val="22"/>
          <c:tx>
            <c:strRef>
              <c:f>Progesteron!$CD$3:$CD$4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Progesteron!$CD$5:$CD$11</c:f>
              <c:numCache>
                <c:formatCode>_ * #\ ##0.00_ ;_ * \-#\ ##0.00_ ;_ * "-"??_ ;_ @_ </c:formatCode>
                <c:ptCount val="7"/>
                <c:pt idx="0">
                  <c:v>-4.3700363636363644</c:v>
                </c:pt>
                <c:pt idx="1">
                  <c:v>-4.3700363636363644</c:v>
                </c:pt>
                <c:pt idx="2">
                  <c:v>-4.3700363636363644</c:v>
                </c:pt>
                <c:pt idx="3">
                  <c:v>-4.3700363636363644</c:v>
                </c:pt>
                <c:pt idx="4">
                  <c:v>-4.3700363636363644</c:v>
                </c:pt>
                <c:pt idx="5">
                  <c:v>-4.3700363636363644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0B3-405B-9F01-1A5479CE6CC6}"/>
            </c:ext>
          </c:extLst>
        </c:ser>
        <c:ser>
          <c:idx val="23"/>
          <c:order val="23"/>
          <c:tx>
            <c:strRef>
              <c:f>Progesteron!$CE$3:$CE$4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Progesteron!$CE$5:$CE$11</c:f>
              <c:numCache>
                <c:formatCode>_ * #\ ##0.00_ ;_ * \-#\ ##0.00_ ;_ * "-"??_ ;_ @_ </c:formatCode>
                <c:ptCount val="7"/>
                <c:pt idx="0">
                  <c:v>-7.8574545454545452</c:v>
                </c:pt>
                <c:pt idx="1">
                  <c:v>-7.8574545454545452</c:v>
                </c:pt>
                <c:pt idx="2">
                  <c:v>-7.8574545454545452</c:v>
                </c:pt>
                <c:pt idx="3">
                  <c:v>-7.8574545454545452</c:v>
                </c:pt>
                <c:pt idx="4">
                  <c:v>-7.8574545454545452</c:v>
                </c:pt>
                <c:pt idx="5">
                  <c:v>-7.8574545454545452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0B3-405B-9F01-1A5479CE6CC6}"/>
            </c:ext>
          </c:extLst>
        </c:ser>
        <c:ser>
          <c:idx val="24"/>
          <c:order val="24"/>
          <c:tx>
            <c:strRef>
              <c:f>Progesteron!$CF$3:$CF$4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Progesteron!$CG$5:$CG$11</c:f>
                <c:numCache>
                  <c:formatCode>General</c:formatCode>
                  <c:ptCount val="7"/>
                  <c:pt idx="0">
                    <c:v>1.4849317001673137</c:v>
                  </c:pt>
                  <c:pt idx="1">
                    <c:v>2.2676001120916589</c:v>
                  </c:pt>
                  <c:pt idx="2">
                    <c:v>2.7468770525963437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Progesteron!$CG$5:$CG$11</c:f>
                <c:numCache>
                  <c:formatCode>General</c:formatCode>
                  <c:ptCount val="7"/>
                  <c:pt idx="0">
                    <c:v>1.4849317001673137</c:v>
                  </c:pt>
                  <c:pt idx="1">
                    <c:v>2.2676001120916589</c:v>
                  </c:pt>
                  <c:pt idx="2">
                    <c:v>2.7468770525963437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Progesteron!$AF$5:$AF$11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Progesteron!$CF$5:$CF$11</c:f>
              <c:numCache>
                <c:formatCode>General</c:formatCode>
                <c:ptCount val="7"/>
                <c:pt idx="0">
                  <c:v>-1.9818181818181819</c:v>
                </c:pt>
                <c:pt idx="1">
                  <c:v>-2.3624999999999998</c:v>
                </c:pt>
                <c:pt idx="2">
                  <c:v>-3.0000000000000004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0B3-405B-9F01-1A5479CE6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020949554617162E-2"/>
          <c:y val="7.3953384244173026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Østradiol!$AG$3:$AG$4</c:f>
              <c:strCache>
                <c:ptCount val="2"/>
                <c:pt idx="0">
                  <c:v>1</c:v>
                </c:pt>
                <c:pt idx="1">
                  <c:v> 0.3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Østradiol!$AG$5:$AG$11</c:f>
              <c:numCache>
                <c:formatCode>0%</c:formatCode>
                <c:ptCount val="7"/>
                <c:pt idx="0">
                  <c:v>-4.0000000000000036E-2</c:v>
                </c:pt>
                <c:pt idx="1">
                  <c:v>5.600000000000005E-2</c:v>
                </c:pt>
                <c:pt idx="2">
                  <c:v>-4.0000000000000036E-2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6-4E8D-B393-0E9FAA5D7508}"/>
            </c:ext>
          </c:extLst>
        </c:ser>
        <c:ser>
          <c:idx val="1"/>
          <c:order val="1"/>
          <c:tx>
            <c:strRef>
              <c:f>Østradiol!$AH$3:$AH$4</c:f>
              <c:strCache>
                <c:ptCount val="2"/>
                <c:pt idx="0">
                  <c:v>2</c:v>
                </c:pt>
                <c:pt idx="1">
                  <c:v> 0.3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Østradiol!$AH$5:$AH$11</c:f>
              <c:numCache>
                <c:formatCode>0%</c:formatCode>
                <c:ptCount val="7"/>
                <c:pt idx="0">
                  <c:v>-2.9411764705882359E-2</c:v>
                </c:pt>
                <c:pt idx="1">
                  <c:v>-4.4117647058823595E-2</c:v>
                </c:pt>
                <c:pt idx="2">
                  <c:v>-2.9411764705882359E-2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6-4E8D-B393-0E9FAA5D7508}"/>
            </c:ext>
          </c:extLst>
        </c:ser>
        <c:ser>
          <c:idx val="2"/>
          <c:order val="2"/>
          <c:tx>
            <c:strRef>
              <c:f>Østradiol!$AI$3:$AI$4</c:f>
              <c:strCache>
                <c:ptCount val="2"/>
                <c:pt idx="0">
                  <c:v>3</c:v>
                </c:pt>
                <c:pt idx="1">
                  <c:v> 0.1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Østradiol!$AI$5:$AI$11</c:f>
              <c:numCache>
                <c:formatCode>0%</c:formatCode>
                <c:ptCount val="7"/>
                <c:pt idx="0">
                  <c:v>-4.6153846153846212E-2</c:v>
                </c:pt>
                <c:pt idx="1">
                  <c:v>3.0769230769230882E-2</c:v>
                </c:pt>
                <c:pt idx="2">
                  <c:v>-7.6923076923076983E-2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06-4E8D-B393-0E9FAA5D7508}"/>
            </c:ext>
          </c:extLst>
        </c:ser>
        <c:ser>
          <c:idx val="3"/>
          <c:order val="3"/>
          <c:tx>
            <c:strRef>
              <c:f>Østradiol!$AJ$3:$AJ$4</c:f>
              <c:strCache>
                <c:ptCount val="2"/>
                <c:pt idx="0">
                  <c:v>4</c:v>
                </c:pt>
                <c:pt idx="1">
                  <c:v> 0.6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Østradiol!$AJ$5:$AJ$11</c:f>
              <c:numCache>
                <c:formatCode>0%</c:formatCode>
                <c:ptCount val="7"/>
                <c:pt idx="0">
                  <c:v>-1.5625E-2</c:v>
                </c:pt>
                <c:pt idx="1">
                  <c:v>-4.6875E-2</c:v>
                </c:pt>
                <c:pt idx="2">
                  <c:v>-6.25E-2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06-4E8D-B393-0E9FAA5D7508}"/>
            </c:ext>
          </c:extLst>
        </c:ser>
        <c:ser>
          <c:idx val="4"/>
          <c:order val="4"/>
          <c:tx>
            <c:strRef>
              <c:f>Østradiol!$AK$3:$AK$4</c:f>
              <c:strCache>
                <c:ptCount val="2"/>
                <c:pt idx="0">
                  <c:v>5</c:v>
                </c:pt>
                <c:pt idx="1">
                  <c:v> 0.8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Østradiol!$AK$5:$AK$11</c:f>
              <c:numCache>
                <c:formatCode>0%</c:formatCode>
                <c:ptCount val="7"/>
                <c:pt idx="0">
                  <c:v>-3.703703703703709E-2</c:v>
                </c:pt>
                <c:pt idx="1">
                  <c:v>-4.9382716049383157E-3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06-4E8D-B393-0E9FAA5D7508}"/>
            </c:ext>
          </c:extLst>
        </c:ser>
        <c:ser>
          <c:idx val="5"/>
          <c:order val="5"/>
          <c:tx>
            <c:strRef>
              <c:f>Østradiol!$AL$3:$AL$4</c:f>
              <c:strCache>
                <c:ptCount val="2"/>
                <c:pt idx="0">
                  <c:v>6</c:v>
                </c:pt>
                <c:pt idx="1">
                  <c:v> 0.2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Østradiol!$AL$5:$AL$11</c:f>
              <c:numCache>
                <c:formatCode>0%</c:formatCode>
                <c:ptCount val="7"/>
                <c:pt idx="0">
                  <c:v>3.8834951456310662E-2</c:v>
                </c:pt>
                <c:pt idx="1">
                  <c:v>9.7087378640776656E-3</c:v>
                </c:pt>
                <c:pt idx="2">
                  <c:v>6.3106796116504826E-2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06-4E8D-B393-0E9FAA5D7508}"/>
            </c:ext>
          </c:extLst>
        </c:ser>
        <c:ser>
          <c:idx val="6"/>
          <c:order val="6"/>
          <c:tx>
            <c:strRef>
              <c:f>Østradiol!$AM$3:$AM$4</c:f>
              <c:strCache>
                <c:ptCount val="2"/>
                <c:pt idx="0">
                  <c:v>7</c:v>
                </c:pt>
                <c:pt idx="1">
                  <c:v> 0.5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Østradiol!$AM$5:$AM$11</c:f>
              <c:numCache>
                <c:formatCode>0%</c:formatCode>
                <c:ptCount val="7"/>
                <c:pt idx="0">
                  <c:v>-3.1683168316831711E-2</c:v>
                </c:pt>
                <c:pt idx="1">
                  <c:v>-4.1584158415841621E-2</c:v>
                </c:pt>
                <c:pt idx="2">
                  <c:v>-7.9207920792079278E-3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06-4E8D-B393-0E9FAA5D7508}"/>
            </c:ext>
          </c:extLst>
        </c:ser>
        <c:ser>
          <c:idx val="7"/>
          <c:order val="7"/>
          <c:tx>
            <c:strRef>
              <c:f>Østradiol!$AN$3:$AN$4</c:f>
              <c:strCache>
                <c:ptCount val="2"/>
                <c:pt idx="0">
                  <c:v>8</c:v>
                </c:pt>
                <c:pt idx="1">
                  <c:v> 0.4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Østradiol!$AN$5:$AN$11</c:f>
              <c:numCache>
                <c:formatCode>0%</c:formatCode>
                <c:ptCount val="7"/>
                <c:pt idx="0">
                  <c:v>-7.4380165289256062E-2</c:v>
                </c:pt>
                <c:pt idx="1">
                  <c:v>-0.11570247933884292</c:v>
                </c:pt>
                <c:pt idx="2">
                  <c:v>-0.11019283746556474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06-4E8D-B393-0E9FAA5D7508}"/>
            </c:ext>
          </c:extLst>
        </c:ser>
        <c:ser>
          <c:idx val="8"/>
          <c:order val="8"/>
          <c:tx>
            <c:strRef>
              <c:f>Østradiol!$AO$3:$AO$4</c:f>
              <c:strCache>
                <c:ptCount val="2"/>
                <c:pt idx="0">
                  <c:v>9</c:v>
                </c:pt>
                <c:pt idx="1">
                  <c:v> 0.2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Østradiol!$AO$5:$AO$11</c:f>
              <c:numCache>
                <c:formatCode>0%</c:formatCode>
                <c:ptCount val="7"/>
                <c:pt idx="0">
                  <c:v>0.11538461538461542</c:v>
                </c:pt>
                <c:pt idx="1">
                  <c:v>0.25641025641025639</c:v>
                </c:pt>
                <c:pt idx="2">
                  <c:v>0.12179487179487181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06-4E8D-B393-0E9FAA5D7508}"/>
            </c:ext>
          </c:extLst>
        </c:ser>
        <c:ser>
          <c:idx val="9"/>
          <c:order val="9"/>
          <c:tx>
            <c:strRef>
              <c:f>Østradiol!$AP$3:$AP$4</c:f>
              <c:strCache>
                <c:ptCount val="2"/>
                <c:pt idx="0">
                  <c:v>10</c:v>
                </c:pt>
                <c:pt idx="1">
                  <c:v> 0.2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Østradiol!$AP$5:$AP$11</c:f>
              <c:numCache>
                <c:formatCode>0%</c:formatCode>
                <c:ptCount val="7"/>
                <c:pt idx="0">
                  <c:v>-6.9620253164557E-2</c:v>
                </c:pt>
                <c:pt idx="1">
                  <c:v>3.1645569620253111E-2</c:v>
                </c:pt>
                <c:pt idx="2">
                  <c:v>-1.8987341772151889E-2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506-4E8D-B393-0E9FAA5D7508}"/>
            </c:ext>
          </c:extLst>
        </c:ser>
        <c:ser>
          <c:idx val="10"/>
          <c:order val="10"/>
          <c:tx>
            <c:strRef>
              <c:f>Østradiol!$AQ$3:$AQ$4</c:f>
              <c:strCache>
                <c:ptCount val="2"/>
                <c:pt idx="0">
                  <c:v>11</c:v>
                </c:pt>
                <c:pt idx="1">
                  <c:v> 0.2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Østradiol!$AQ$5:$AQ$11</c:f>
              <c:numCache>
                <c:formatCode>0%</c:formatCode>
                <c:ptCount val="7"/>
                <c:pt idx="0">
                  <c:v>-2.8925619834710758E-2</c:v>
                </c:pt>
                <c:pt idx="1">
                  <c:v>-0.17355371900826444</c:v>
                </c:pt>
                <c:pt idx="2">
                  <c:v>-2.8925619834710758E-2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506-4E8D-B393-0E9FAA5D7508}"/>
            </c:ext>
          </c:extLst>
        </c:ser>
        <c:ser>
          <c:idx val="11"/>
          <c:order val="11"/>
          <c:tx>
            <c:strRef>
              <c:f>Østradiol!$AR$3:$AR$4</c:f>
              <c:strCache>
                <c:ptCount val="2"/>
                <c:pt idx="0">
                  <c:v>12</c:v>
                </c:pt>
                <c:pt idx="1">
                  <c:v> 0.3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Østradiol!$AR$5:$AR$11</c:f>
              <c:numCache>
                <c:formatCode>0%</c:formatCode>
                <c:ptCount val="7"/>
                <c:pt idx="0">
                  <c:v>-6.470588235294128E-2</c:v>
                </c:pt>
                <c:pt idx="1">
                  <c:v>-5.2941176470588269E-2</c:v>
                </c:pt>
                <c:pt idx="2">
                  <c:v>8.8235294117646745E-3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506-4E8D-B393-0E9FAA5D7508}"/>
            </c:ext>
          </c:extLst>
        </c:ser>
        <c:ser>
          <c:idx val="12"/>
          <c:order val="12"/>
          <c:tx>
            <c:strRef>
              <c:f>Østradiol!$AS$3:$AS$4</c:f>
              <c:strCache>
                <c:ptCount val="2"/>
                <c:pt idx="0">
                  <c:v>13</c:v>
                </c:pt>
                <c:pt idx="1">
                  <c:v> 0.7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Østradiol!$AS$5:$AS$11</c:f>
              <c:numCache>
                <c:formatCode>0%</c:formatCode>
                <c:ptCount val="7"/>
                <c:pt idx="0">
                  <c:v>-1.3846153846153841E-2</c:v>
                </c:pt>
                <c:pt idx="1">
                  <c:v>-4.4615384615384612E-2</c:v>
                </c:pt>
                <c:pt idx="2">
                  <c:v>-3.5384615384615459E-2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506-4E8D-B393-0E9FAA5D7508}"/>
            </c:ext>
          </c:extLst>
        </c:ser>
        <c:ser>
          <c:idx val="13"/>
          <c:order val="13"/>
          <c:tx>
            <c:strRef>
              <c:f>Østradiol!$AT$3:$AT$4</c:f>
              <c:strCache>
                <c:ptCount val="2"/>
                <c:pt idx="0">
                  <c:v>14</c:v>
                </c:pt>
                <c:pt idx="1">
                  <c:v> 0.8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Østradiol!$AT$5:$AT$11</c:f>
              <c:numCache>
                <c:formatCode>0%</c:formatCode>
                <c:ptCount val="7"/>
                <c:pt idx="0">
                  <c:v>1.4102564102564052E-2</c:v>
                </c:pt>
                <c:pt idx="1">
                  <c:v>1.1538461538461497E-2</c:v>
                </c:pt>
                <c:pt idx="2">
                  <c:v>-3.5897435897435881E-2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506-4E8D-B393-0E9FAA5D7508}"/>
            </c:ext>
          </c:extLst>
        </c:ser>
        <c:ser>
          <c:idx val="14"/>
          <c:order val="14"/>
          <c:tx>
            <c:strRef>
              <c:f>Østradiol!$AU$3:$AU$4</c:f>
              <c:strCache>
                <c:ptCount val="2"/>
                <c:pt idx="0">
                  <c:v>15</c:v>
                </c:pt>
                <c:pt idx="1">
                  <c:v> 0.4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Østradiol!$AU$5:$AU$11</c:f>
              <c:numCache>
                <c:formatCode>0%</c:formatCode>
                <c:ptCount val="7"/>
                <c:pt idx="0">
                  <c:v>-0.10232558139534875</c:v>
                </c:pt>
                <c:pt idx="1">
                  <c:v>3.0232558139534849E-2</c:v>
                </c:pt>
                <c:pt idx="2">
                  <c:v>3.0232558139534849E-2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506-4E8D-B393-0E9FAA5D7508}"/>
            </c:ext>
          </c:extLst>
        </c:ser>
        <c:ser>
          <c:idx val="15"/>
          <c:order val="15"/>
          <c:tx>
            <c:strRef>
              <c:f>Østradiol!$AV$3:$AV$4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506-4E8D-B393-0E9FAA5D7508}"/>
            </c:ext>
          </c:extLst>
        </c:ser>
        <c:ser>
          <c:idx val="16"/>
          <c:order val="16"/>
          <c:tx>
            <c:strRef>
              <c:f>Østradiol!$AW$3:$AW$4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506-4E8D-B393-0E9FAA5D7508}"/>
            </c:ext>
          </c:extLst>
        </c:ser>
        <c:ser>
          <c:idx val="17"/>
          <c:order val="17"/>
          <c:tx>
            <c:strRef>
              <c:f>Østradiol!$AX$3:$AX$4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506-4E8D-B393-0E9FAA5D7508}"/>
            </c:ext>
          </c:extLst>
        </c:ser>
        <c:ser>
          <c:idx val="18"/>
          <c:order val="18"/>
          <c:tx>
            <c:strRef>
              <c:f>Østradiol!$AY$3:$AY$4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506-4E8D-B393-0E9FAA5D7508}"/>
            </c:ext>
          </c:extLst>
        </c:ser>
        <c:ser>
          <c:idx val="19"/>
          <c:order val="19"/>
          <c:tx>
            <c:strRef>
              <c:f>Østradiol!$AZ$3:$AZ$4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506-4E8D-B393-0E9FAA5D7508}"/>
            </c:ext>
          </c:extLst>
        </c:ser>
        <c:ser>
          <c:idx val="20"/>
          <c:order val="20"/>
          <c:tx>
            <c:strRef>
              <c:f>Østradiol!$BA$3:$BA$4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Østradiol!$BA$5:$BA$11</c:f>
              <c:numCache>
                <c:formatCode>0%</c:formatCode>
                <c:ptCount val="7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506-4E8D-B393-0E9FAA5D7508}"/>
            </c:ext>
          </c:extLst>
        </c:ser>
        <c:ser>
          <c:idx val="21"/>
          <c:order val="21"/>
          <c:tx>
            <c:strRef>
              <c:f>Østradiol!$BB$3:$BB$4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Østradiol!$BB$5:$BB$11</c:f>
              <c:numCache>
                <c:formatCode>0%</c:formatCode>
                <c:ptCount val="7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506-4E8D-B393-0E9FAA5D7508}"/>
            </c:ext>
          </c:extLst>
        </c:ser>
        <c:ser>
          <c:idx val="22"/>
          <c:order val="22"/>
          <c:tx>
            <c:strRef>
              <c:f>Østradiol!$BC$3:$BC$4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Østradiol!$BC$5:$BC$11</c:f>
              <c:numCache>
                <c:formatCode>0%</c:formatCode>
                <c:ptCount val="7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506-4E8D-B393-0E9FAA5D7508}"/>
            </c:ext>
          </c:extLst>
        </c:ser>
        <c:ser>
          <c:idx val="23"/>
          <c:order val="23"/>
          <c:tx>
            <c:strRef>
              <c:f>Østradiol!$BD$3:$BD$4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Østradiol!$BD$5:$BD$11</c:f>
              <c:numCache>
                <c:formatCode>0%</c:formatCode>
                <c:ptCount val="7"/>
                <c:pt idx="0">
                  <c:v>-0.17</c:v>
                </c:pt>
                <c:pt idx="1">
                  <c:v>-0.17</c:v>
                </c:pt>
                <c:pt idx="2">
                  <c:v>-0.17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506-4E8D-B393-0E9FAA5D7508}"/>
            </c:ext>
          </c:extLst>
        </c:ser>
        <c:ser>
          <c:idx val="24"/>
          <c:order val="24"/>
          <c:tx>
            <c:strRef>
              <c:f>Østradiol!$BE$3:$BE$4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Østradiol!$BF$5:$BF$11</c:f>
                <c:numCache>
                  <c:formatCode>General</c:formatCode>
                  <c:ptCount val="7"/>
                  <c:pt idx="0">
                    <c:v>2.9002407460577983E-2</c:v>
                  </c:pt>
                  <c:pt idx="1">
                    <c:v>5.2438204233153853E-2</c:v>
                  </c:pt>
                  <c:pt idx="2">
                    <c:v>3.3786179036609798E-2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Østradiol!$BF$5:$BF$11</c:f>
                <c:numCache>
                  <c:formatCode>General</c:formatCode>
                  <c:ptCount val="7"/>
                  <c:pt idx="0">
                    <c:v>2.9002407460577983E-2</c:v>
                  </c:pt>
                  <c:pt idx="1">
                    <c:v>5.2438204233153853E-2</c:v>
                  </c:pt>
                  <c:pt idx="2">
                    <c:v>3.3786179036609798E-2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Østradiol!$BE$5:$BE$11</c:f>
              <c:numCache>
                <c:formatCode>0%</c:formatCode>
                <c:ptCount val="7"/>
                <c:pt idx="0">
                  <c:v>-2.5692822743538332E-2</c:v>
                </c:pt>
                <c:pt idx="1">
                  <c:v>-6.5348681447246221E-3</c:v>
                </c:pt>
                <c:pt idx="2">
                  <c:v>-1.5870409185712135E-2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506-4E8D-B393-0E9FAA5D7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Østradiol!$BH$3:$BH$4</c:f>
              <c:strCache>
                <c:ptCount val="2"/>
                <c:pt idx="0">
                  <c:v>1</c:v>
                </c:pt>
                <c:pt idx="1">
                  <c:v> 0.3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Østradiol!$BH$5:$BH$11</c:f>
              <c:numCache>
                <c:formatCode>General</c:formatCode>
                <c:ptCount val="7"/>
                <c:pt idx="0">
                  <c:v>-1.0000000000000009E-2</c:v>
                </c:pt>
                <c:pt idx="1">
                  <c:v>1.4000000000000012E-2</c:v>
                </c:pt>
                <c:pt idx="2">
                  <c:v>-1.0000000000000009E-2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3A-4D0F-B9C1-2D14C3704B2A}"/>
            </c:ext>
          </c:extLst>
        </c:ser>
        <c:ser>
          <c:idx val="1"/>
          <c:order val="1"/>
          <c:tx>
            <c:strRef>
              <c:f>Østradiol!$BI$3:$BI$4</c:f>
              <c:strCache>
                <c:ptCount val="2"/>
                <c:pt idx="0">
                  <c:v>2</c:v>
                </c:pt>
                <c:pt idx="1">
                  <c:v> 0.3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Østradiol!$BI$5:$BI$11</c:f>
              <c:numCache>
                <c:formatCode>General</c:formatCode>
                <c:ptCount val="7"/>
                <c:pt idx="0">
                  <c:v>-1.0000000000000009E-2</c:v>
                </c:pt>
                <c:pt idx="1">
                  <c:v>-1.5000000000000013E-2</c:v>
                </c:pt>
                <c:pt idx="2">
                  <c:v>-1.0000000000000009E-2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A-4D0F-B9C1-2D14C3704B2A}"/>
            </c:ext>
          </c:extLst>
        </c:ser>
        <c:ser>
          <c:idx val="2"/>
          <c:order val="2"/>
          <c:tx>
            <c:strRef>
              <c:f>Østradiol!$BJ$3:$BJ$4</c:f>
              <c:strCache>
                <c:ptCount val="2"/>
                <c:pt idx="0">
                  <c:v>3</c:v>
                </c:pt>
                <c:pt idx="1">
                  <c:v> 0.1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Østradiol!$BJ$5:$BJ$11</c:f>
              <c:numCache>
                <c:formatCode>General</c:formatCode>
                <c:ptCount val="7"/>
                <c:pt idx="0">
                  <c:v>-6.0000000000000053E-3</c:v>
                </c:pt>
                <c:pt idx="1">
                  <c:v>4.0000000000000036E-3</c:v>
                </c:pt>
                <c:pt idx="2">
                  <c:v>-1.0000000000000009E-2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3A-4D0F-B9C1-2D14C3704B2A}"/>
            </c:ext>
          </c:extLst>
        </c:ser>
        <c:ser>
          <c:idx val="3"/>
          <c:order val="3"/>
          <c:tx>
            <c:strRef>
              <c:f>Østradiol!$BK$3:$BK$4</c:f>
              <c:strCache>
                <c:ptCount val="2"/>
                <c:pt idx="0">
                  <c:v>4</c:v>
                </c:pt>
                <c:pt idx="1">
                  <c:v> 0.6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Østradiol!$BK$5:$BK$11</c:f>
              <c:numCache>
                <c:formatCode>General</c:formatCode>
                <c:ptCount val="7"/>
                <c:pt idx="0">
                  <c:v>-1.0000000000000009E-2</c:v>
                </c:pt>
                <c:pt idx="1">
                  <c:v>-3.0000000000000027E-2</c:v>
                </c:pt>
                <c:pt idx="2">
                  <c:v>-4.0000000000000036E-2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3A-4D0F-B9C1-2D14C3704B2A}"/>
            </c:ext>
          </c:extLst>
        </c:ser>
        <c:ser>
          <c:idx val="4"/>
          <c:order val="4"/>
          <c:tx>
            <c:strRef>
              <c:f>Østradiol!$BL$3:$BL$4</c:f>
              <c:strCache>
                <c:ptCount val="2"/>
                <c:pt idx="0">
                  <c:v>5</c:v>
                </c:pt>
                <c:pt idx="1">
                  <c:v> 0.8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Østradiol!$BL$5:$BL$11</c:f>
              <c:numCache>
                <c:formatCode>General</c:formatCode>
                <c:ptCount val="7"/>
                <c:pt idx="0">
                  <c:v>-3.0000000000000027E-2</c:v>
                </c:pt>
                <c:pt idx="1">
                  <c:v>-4.0000000000000036E-3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3A-4D0F-B9C1-2D14C3704B2A}"/>
            </c:ext>
          </c:extLst>
        </c:ser>
        <c:ser>
          <c:idx val="5"/>
          <c:order val="5"/>
          <c:tx>
            <c:strRef>
              <c:f>Østradiol!$BM$3:$BM$4</c:f>
              <c:strCache>
                <c:ptCount val="2"/>
                <c:pt idx="0">
                  <c:v>6</c:v>
                </c:pt>
                <c:pt idx="1">
                  <c:v> 0.2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Østradiol!$BM$5:$BM$11</c:f>
              <c:numCache>
                <c:formatCode>General</c:formatCode>
                <c:ptCount val="7"/>
                <c:pt idx="0">
                  <c:v>8.0000000000000071E-3</c:v>
                </c:pt>
                <c:pt idx="1">
                  <c:v>2.0000000000000018E-3</c:v>
                </c:pt>
                <c:pt idx="2">
                  <c:v>1.3000000000000012E-2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3A-4D0F-B9C1-2D14C3704B2A}"/>
            </c:ext>
          </c:extLst>
        </c:ser>
        <c:ser>
          <c:idx val="6"/>
          <c:order val="6"/>
          <c:tx>
            <c:strRef>
              <c:f>Østradiol!$BN$3:$BN$4</c:f>
              <c:strCache>
                <c:ptCount val="2"/>
                <c:pt idx="0">
                  <c:v>7</c:v>
                </c:pt>
                <c:pt idx="1">
                  <c:v> 0.5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Østradiol!$BN$5:$BN$11</c:f>
              <c:numCache>
                <c:formatCode>General</c:formatCode>
                <c:ptCount val="7"/>
                <c:pt idx="0">
                  <c:v>-1.6000000000000014E-2</c:v>
                </c:pt>
                <c:pt idx="1">
                  <c:v>-2.1000000000000019E-2</c:v>
                </c:pt>
                <c:pt idx="2">
                  <c:v>-4.0000000000000036E-3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3A-4D0F-B9C1-2D14C3704B2A}"/>
            </c:ext>
          </c:extLst>
        </c:ser>
        <c:ser>
          <c:idx val="7"/>
          <c:order val="7"/>
          <c:tx>
            <c:strRef>
              <c:f>Østradiol!$BO$3:$BO$4</c:f>
              <c:strCache>
                <c:ptCount val="2"/>
                <c:pt idx="0">
                  <c:v>8</c:v>
                </c:pt>
                <c:pt idx="1">
                  <c:v> 0.4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Østradiol!$BO$5:$BO$11</c:f>
              <c:numCache>
                <c:formatCode>General</c:formatCode>
                <c:ptCount val="7"/>
                <c:pt idx="0">
                  <c:v>-2.6999999999999968E-2</c:v>
                </c:pt>
                <c:pt idx="1">
                  <c:v>-4.1999999999999982E-2</c:v>
                </c:pt>
                <c:pt idx="2">
                  <c:v>-3.999999999999998E-2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3A-4D0F-B9C1-2D14C3704B2A}"/>
            </c:ext>
          </c:extLst>
        </c:ser>
        <c:ser>
          <c:idx val="8"/>
          <c:order val="8"/>
          <c:tx>
            <c:strRef>
              <c:f>Østradiol!$BP$3:$BP$4</c:f>
              <c:strCache>
                <c:ptCount val="2"/>
                <c:pt idx="0">
                  <c:v>9</c:v>
                </c:pt>
                <c:pt idx="1">
                  <c:v> 0.2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Østradiol!$BP$5:$BP$11</c:f>
              <c:numCache>
                <c:formatCode>General</c:formatCode>
                <c:ptCount val="7"/>
                <c:pt idx="0">
                  <c:v>1.7999999999999988E-2</c:v>
                </c:pt>
                <c:pt idx="1">
                  <c:v>4.0000000000000008E-2</c:v>
                </c:pt>
                <c:pt idx="2">
                  <c:v>1.8999999999999989E-2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A3A-4D0F-B9C1-2D14C3704B2A}"/>
            </c:ext>
          </c:extLst>
        </c:ser>
        <c:ser>
          <c:idx val="9"/>
          <c:order val="9"/>
          <c:tx>
            <c:strRef>
              <c:f>Østradiol!$BQ$3:$BQ$4</c:f>
              <c:strCache>
                <c:ptCount val="2"/>
                <c:pt idx="0">
                  <c:v>10</c:v>
                </c:pt>
                <c:pt idx="1">
                  <c:v> 0.2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Østradiol!$BQ$5:$BQ$11</c:f>
              <c:numCache>
                <c:formatCode>General</c:formatCode>
                <c:ptCount val="7"/>
                <c:pt idx="0">
                  <c:v>-1.100000000000001E-2</c:v>
                </c:pt>
                <c:pt idx="1">
                  <c:v>5.0000000000000044E-3</c:v>
                </c:pt>
                <c:pt idx="2">
                  <c:v>-3.0000000000000027E-3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A3A-4D0F-B9C1-2D14C3704B2A}"/>
            </c:ext>
          </c:extLst>
        </c:ser>
        <c:ser>
          <c:idx val="10"/>
          <c:order val="10"/>
          <c:tx>
            <c:strRef>
              <c:f>Østradiol!$BR$3:$BR$4</c:f>
              <c:strCache>
                <c:ptCount val="2"/>
                <c:pt idx="0">
                  <c:v>11</c:v>
                </c:pt>
                <c:pt idx="1">
                  <c:v> 0.2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Østradiol!$BR$5:$BR$11</c:f>
              <c:numCache>
                <c:formatCode>General</c:formatCode>
                <c:ptCount val="7"/>
                <c:pt idx="0">
                  <c:v>-7.0000000000000062E-3</c:v>
                </c:pt>
                <c:pt idx="1">
                  <c:v>-4.1999999999999982E-2</c:v>
                </c:pt>
                <c:pt idx="2">
                  <c:v>-7.0000000000000062E-3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3A-4D0F-B9C1-2D14C3704B2A}"/>
            </c:ext>
          </c:extLst>
        </c:ser>
        <c:ser>
          <c:idx val="11"/>
          <c:order val="11"/>
          <c:tx>
            <c:strRef>
              <c:f>Østradiol!$BS$3:$BS$4</c:f>
              <c:strCache>
                <c:ptCount val="2"/>
                <c:pt idx="0">
                  <c:v>12</c:v>
                </c:pt>
                <c:pt idx="1">
                  <c:v> 0.3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Østradiol!$BS$5:$BS$11</c:f>
              <c:numCache>
                <c:formatCode>General</c:formatCode>
                <c:ptCount val="7"/>
                <c:pt idx="0">
                  <c:v>-2.200000000000002E-2</c:v>
                </c:pt>
                <c:pt idx="1">
                  <c:v>-1.8000000000000016E-2</c:v>
                </c:pt>
                <c:pt idx="2">
                  <c:v>3.0000000000000027E-3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A3A-4D0F-B9C1-2D14C3704B2A}"/>
            </c:ext>
          </c:extLst>
        </c:ser>
        <c:ser>
          <c:idx val="12"/>
          <c:order val="12"/>
          <c:tx>
            <c:strRef>
              <c:f>Østradiol!$BT$3:$BT$4</c:f>
              <c:strCache>
                <c:ptCount val="2"/>
                <c:pt idx="0">
                  <c:v>13</c:v>
                </c:pt>
                <c:pt idx="1">
                  <c:v> 0.7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Østradiol!$BT$5:$BT$11</c:f>
              <c:numCache>
                <c:formatCode>General</c:formatCode>
                <c:ptCount val="7"/>
                <c:pt idx="0">
                  <c:v>-9.000000000000008E-3</c:v>
                </c:pt>
                <c:pt idx="1">
                  <c:v>-2.9000000000000026E-2</c:v>
                </c:pt>
                <c:pt idx="2">
                  <c:v>-2.300000000000002E-2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A3A-4D0F-B9C1-2D14C3704B2A}"/>
            </c:ext>
          </c:extLst>
        </c:ser>
        <c:ser>
          <c:idx val="13"/>
          <c:order val="13"/>
          <c:tx>
            <c:strRef>
              <c:f>Østradiol!$BU$3:$BU$4</c:f>
              <c:strCache>
                <c:ptCount val="2"/>
                <c:pt idx="0">
                  <c:v>14</c:v>
                </c:pt>
                <c:pt idx="1">
                  <c:v> 0.8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Østradiol!$BU$5:$BU$11</c:f>
              <c:numCache>
                <c:formatCode>General</c:formatCode>
                <c:ptCount val="7"/>
                <c:pt idx="0">
                  <c:v>1.100000000000001E-2</c:v>
                </c:pt>
                <c:pt idx="1">
                  <c:v>9.000000000000008E-3</c:v>
                </c:pt>
                <c:pt idx="2">
                  <c:v>-2.8000000000000025E-2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A3A-4D0F-B9C1-2D14C3704B2A}"/>
            </c:ext>
          </c:extLst>
        </c:ser>
        <c:ser>
          <c:idx val="14"/>
          <c:order val="14"/>
          <c:tx>
            <c:strRef>
              <c:f>Østradiol!$BV$3:$BV$4</c:f>
              <c:strCache>
                <c:ptCount val="2"/>
                <c:pt idx="0">
                  <c:v>15</c:v>
                </c:pt>
                <c:pt idx="1">
                  <c:v> 0.4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Østradiol!$BV$5:$BV$11</c:f>
              <c:numCache>
                <c:formatCode>General</c:formatCode>
                <c:ptCount val="7"/>
                <c:pt idx="0">
                  <c:v>-4.3999999999999984E-2</c:v>
                </c:pt>
                <c:pt idx="1">
                  <c:v>1.3000000000000012E-2</c:v>
                </c:pt>
                <c:pt idx="2">
                  <c:v>1.3000000000000012E-2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A3A-4D0F-B9C1-2D14C3704B2A}"/>
            </c:ext>
          </c:extLst>
        </c:ser>
        <c:ser>
          <c:idx val="15"/>
          <c:order val="15"/>
          <c:tx>
            <c:strRef>
              <c:f>Østradiol!$BW$3:$BW$4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A3A-4D0F-B9C1-2D14C3704B2A}"/>
            </c:ext>
          </c:extLst>
        </c:ser>
        <c:ser>
          <c:idx val="16"/>
          <c:order val="16"/>
          <c:tx>
            <c:strRef>
              <c:f>Østradiol!$BX$3:$BX$4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A3A-4D0F-B9C1-2D14C3704B2A}"/>
            </c:ext>
          </c:extLst>
        </c:ser>
        <c:ser>
          <c:idx val="17"/>
          <c:order val="17"/>
          <c:tx>
            <c:strRef>
              <c:f>Østradiol!$BY$3:$BY$4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A3A-4D0F-B9C1-2D14C3704B2A}"/>
            </c:ext>
          </c:extLst>
        </c:ser>
        <c:ser>
          <c:idx val="18"/>
          <c:order val="18"/>
          <c:tx>
            <c:strRef>
              <c:f>Østradiol!$BZ$3:$BZ$4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A3A-4D0F-B9C1-2D14C3704B2A}"/>
            </c:ext>
          </c:extLst>
        </c:ser>
        <c:ser>
          <c:idx val="19"/>
          <c:order val="19"/>
          <c:tx>
            <c:strRef>
              <c:f>Østradiol!$CA$3:$CA$4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A3A-4D0F-B9C1-2D14C3704B2A}"/>
            </c:ext>
          </c:extLst>
        </c:ser>
        <c:ser>
          <c:idx val="20"/>
          <c:order val="20"/>
          <c:tx>
            <c:strRef>
              <c:f>Østradiol!$CB$3:$CB$4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Østradiol!$CB$5:$CB$11</c:f>
              <c:numCache>
                <c:formatCode>_ * #\ ##0.00_ ;_ * \-#\ ##0.00_ ;_ * "-"??_ ;_ @_ </c:formatCode>
                <c:ptCount val="7"/>
                <c:pt idx="0">
                  <c:v>6.8000000000000005E-2</c:v>
                </c:pt>
                <c:pt idx="1">
                  <c:v>6.8000000000000005E-2</c:v>
                </c:pt>
                <c:pt idx="2">
                  <c:v>6.8000000000000005E-2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3A3A-4D0F-B9C1-2D14C3704B2A}"/>
            </c:ext>
          </c:extLst>
        </c:ser>
        <c:ser>
          <c:idx val="21"/>
          <c:order val="21"/>
          <c:tx>
            <c:strRef>
              <c:f>Østradiol!$CC$3:$CC$4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Østradiol!$CC$5:$CC$11</c:f>
              <c:numCache>
                <c:formatCode>_ * #\ ##0.00_ ;_ * \-#\ ##0.00_ ;_ * "-"??_ ;_ @_ </c:formatCode>
                <c:ptCount val="7"/>
                <c:pt idx="0">
                  <c:v>2.0000000000000004E-2</c:v>
                </c:pt>
                <c:pt idx="1">
                  <c:v>2.0000000000000004E-2</c:v>
                </c:pt>
                <c:pt idx="2">
                  <c:v>2.0000000000000004E-2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A3A-4D0F-B9C1-2D14C3704B2A}"/>
            </c:ext>
          </c:extLst>
        </c:ser>
        <c:ser>
          <c:idx val="22"/>
          <c:order val="22"/>
          <c:tx>
            <c:strRef>
              <c:f>Østradiol!$CD$3:$CD$4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Østradiol!$CD$5:$CD$11</c:f>
              <c:numCache>
                <c:formatCode>_ * #\ ##0.00_ ;_ * \-#\ ##0.00_ ;_ * "-"??_ ;_ @_ </c:formatCode>
                <c:ptCount val="7"/>
                <c:pt idx="0">
                  <c:v>-2.0000000000000004E-2</c:v>
                </c:pt>
                <c:pt idx="1">
                  <c:v>-2.0000000000000004E-2</c:v>
                </c:pt>
                <c:pt idx="2">
                  <c:v>-2.0000000000000004E-2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A3A-4D0F-B9C1-2D14C3704B2A}"/>
            </c:ext>
          </c:extLst>
        </c:ser>
        <c:ser>
          <c:idx val="23"/>
          <c:order val="23"/>
          <c:tx>
            <c:strRef>
              <c:f>Østradiol!$CE$3:$CE$4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Østradiol!$CE$5:$CE$11</c:f>
              <c:numCache>
                <c:formatCode>_ * #\ ##0.00_ ;_ * \-#\ ##0.00_ ;_ * "-"??_ ;_ @_ </c:formatCode>
                <c:ptCount val="7"/>
                <c:pt idx="0">
                  <c:v>-6.8000000000000005E-2</c:v>
                </c:pt>
                <c:pt idx="1">
                  <c:v>-6.8000000000000005E-2</c:v>
                </c:pt>
                <c:pt idx="2">
                  <c:v>-6.8000000000000005E-2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A3A-4D0F-B9C1-2D14C3704B2A}"/>
            </c:ext>
          </c:extLst>
        </c:ser>
        <c:ser>
          <c:idx val="24"/>
          <c:order val="24"/>
          <c:tx>
            <c:strRef>
              <c:f>Østradiol!$CF$3:$CF$4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Østradiol!$CG$5:$CG$11</c:f>
                <c:numCache>
                  <c:formatCode>General</c:formatCode>
                  <c:ptCount val="7"/>
                  <c:pt idx="0">
                    <c:v>8.8629765592595135E-3</c:v>
                  </c:pt>
                  <c:pt idx="1">
                    <c:v>1.2817210245649073E-2</c:v>
                  </c:pt>
                  <c:pt idx="2">
                    <c:v>1.0673991173114277E-2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Østradiol!$CG$5:$CG$11</c:f>
                <c:numCache>
                  <c:formatCode>General</c:formatCode>
                  <c:ptCount val="7"/>
                  <c:pt idx="0">
                    <c:v>8.8629765592595135E-3</c:v>
                  </c:pt>
                  <c:pt idx="1">
                    <c:v>1.2817210245649073E-2</c:v>
                  </c:pt>
                  <c:pt idx="2">
                    <c:v>1.0673991173114277E-2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Østradiol!$AF$5:$AF$11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Østradiol!$CF$5:$CF$11</c:f>
              <c:numCache>
                <c:formatCode>General</c:formatCode>
                <c:ptCount val="7"/>
                <c:pt idx="0">
                  <c:v>-1.1000000000000005E-2</c:v>
                </c:pt>
                <c:pt idx="1">
                  <c:v>-7.6000000000000009E-3</c:v>
                </c:pt>
                <c:pt idx="2">
                  <c:v>-9.0714285714285775E-3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A3A-4D0F-B9C1-2D14C3704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020949554617162E-2"/>
          <c:y val="7.3953384244173026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TPOa!$AG$3:$AG$4</c:f>
              <c:strCache>
                <c:ptCount val="2"/>
                <c:pt idx="0">
                  <c:v>1</c:v>
                </c:pt>
                <c:pt idx="1">
                  <c:v> 1.8 </c:v>
                </c:pt>
              </c:strCache>
            </c:strRef>
          </c:tx>
          <c:spPr>
            <a:ln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TPOa!$AG$5:$AG$11</c:f>
              <c:numCache>
                <c:formatCode>0%</c:formatCode>
                <c:ptCount val="7"/>
                <c:pt idx="0">
                  <c:v>0.44444444444444442</c:v>
                </c:pt>
                <c:pt idx="1">
                  <c:v>-0.22222222222222232</c:v>
                </c:pt>
                <c:pt idx="2">
                  <c:v>-0.27777777777777779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9-4430-95EA-D2D72C258DBE}"/>
            </c:ext>
          </c:extLst>
        </c:ser>
        <c:ser>
          <c:idx val="1"/>
          <c:order val="1"/>
          <c:tx>
            <c:strRef>
              <c:f>TPOa!$AH$3:$AH$4</c:f>
              <c:strCache>
                <c:ptCount val="2"/>
                <c:pt idx="0">
                  <c:v>2</c:v>
                </c:pt>
                <c:pt idx="1">
                  <c:v> 2.4 </c:v>
                </c:pt>
              </c:strCache>
            </c:strRef>
          </c:tx>
          <c:spPr>
            <a:ln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TPOa!$AH$5:$AH$11</c:f>
              <c:numCache>
                <c:formatCode>0%</c:formatCode>
                <c:ptCount val="7"/>
                <c:pt idx="0">
                  <c:v>-8.3333333333333259E-2</c:v>
                </c:pt>
                <c:pt idx="1">
                  <c:v>0.20833333333333326</c:v>
                </c:pt>
                <c:pt idx="2">
                  <c:v>-8.3333333333333259E-2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9-4430-95EA-D2D72C258DBE}"/>
            </c:ext>
          </c:extLst>
        </c:ser>
        <c:ser>
          <c:idx val="2"/>
          <c:order val="2"/>
          <c:tx>
            <c:strRef>
              <c:f>TPOa!$AI$3:$AI$4</c:f>
              <c:strCache>
                <c:ptCount val="2"/>
                <c:pt idx="0">
                  <c:v>3</c:v>
                </c:pt>
                <c:pt idx="1">
                  <c:v> 2.8 </c:v>
                </c:pt>
              </c:strCache>
            </c:strRef>
          </c:tx>
          <c:spPr>
            <a:ln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TPOa!$AI$5:$AI$11</c:f>
              <c:numCache>
                <c:formatCode>0%</c:formatCode>
                <c:ptCount val="7"/>
                <c:pt idx="0">
                  <c:v>-7.1428571428571286E-2</c:v>
                </c:pt>
                <c:pt idx="1">
                  <c:v>-3.5714285714285587E-2</c:v>
                </c:pt>
                <c:pt idx="2">
                  <c:v>-0.14285714285714279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A9-4430-95EA-D2D72C258DBE}"/>
            </c:ext>
          </c:extLst>
        </c:ser>
        <c:ser>
          <c:idx val="3"/>
          <c:order val="3"/>
          <c:tx>
            <c:strRef>
              <c:f>TPOa!$AJ$3:$AJ$4</c:f>
              <c:strCache>
                <c:ptCount val="2"/>
                <c:pt idx="0">
                  <c:v>4</c:v>
                </c:pt>
                <c:pt idx="1">
                  <c:v> 0.8 </c:v>
                </c:pt>
              </c:strCache>
            </c:strRef>
          </c:tx>
          <c:spPr>
            <a:ln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TPOa!$AJ$5:$AJ$11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A9-4430-95EA-D2D72C258DBE}"/>
            </c:ext>
          </c:extLst>
        </c:ser>
        <c:ser>
          <c:idx val="4"/>
          <c:order val="4"/>
          <c:tx>
            <c:strRef>
              <c:f>TPOa!$AK$3:$AK$4</c:f>
              <c:strCache>
                <c:ptCount val="2"/>
                <c:pt idx="0">
                  <c:v>5</c:v>
                </c:pt>
                <c:pt idx="1">
                  <c:v> 3.2 </c:v>
                </c:pt>
              </c:strCache>
            </c:strRef>
          </c:tx>
          <c:spPr>
            <a:ln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TPOa!$AK$5:$AK$11</c:f>
              <c:numCache>
                <c:formatCode>0%</c:formatCode>
                <c:ptCount val="7"/>
                <c:pt idx="0">
                  <c:v>-9.3750000000000111E-2</c:v>
                </c:pt>
                <c:pt idx="1">
                  <c:v>-3.125E-2</c:v>
                </c:pt>
                <c:pt idx="2">
                  <c:v>-6.25E-2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A9-4430-95EA-D2D72C258DBE}"/>
            </c:ext>
          </c:extLst>
        </c:ser>
        <c:ser>
          <c:idx val="5"/>
          <c:order val="5"/>
          <c:tx>
            <c:strRef>
              <c:f>TPOa!$AL$3:$AL$4</c:f>
              <c:strCache>
                <c:ptCount val="2"/>
                <c:pt idx="0">
                  <c:v>6</c:v>
                </c:pt>
                <c:pt idx="1">
                  <c:v> 5.0 </c:v>
                </c:pt>
              </c:strCache>
            </c:strRef>
          </c:tx>
          <c:spPr>
            <a:ln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TPOa!$AL$5:$AL$11</c:f>
              <c:numCache>
                <c:formatCode>0%</c:formatCode>
                <c:ptCount val="7"/>
                <c:pt idx="0">
                  <c:v>-9.9999999999999978E-2</c:v>
                </c:pt>
                <c:pt idx="1">
                  <c:v>0</c:v>
                </c:pt>
                <c:pt idx="2">
                  <c:v>-4.0000000000000036E-2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A9-4430-95EA-D2D72C258DBE}"/>
            </c:ext>
          </c:extLst>
        </c:ser>
        <c:ser>
          <c:idx val="6"/>
          <c:order val="6"/>
          <c:tx>
            <c:strRef>
              <c:f>TPOa!$AM$3:$AM$4</c:f>
              <c:strCache>
                <c:ptCount val="2"/>
                <c:pt idx="0">
                  <c:v>7</c:v>
                </c:pt>
                <c:pt idx="1">
                  <c:v> 242.0 </c:v>
                </c:pt>
              </c:strCache>
            </c:strRef>
          </c:tx>
          <c:spPr>
            <a:ln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TPOa!$AM$5:$AM$11</c:f>
              <c:numCache>
                <c:formatCode>0%</c:formatCode>
                <c:ptCount val="7"/>
                <c:pt idx="0">
                  <c:v>-3.140495867768589E-2</c:v>
                </c:pt>
                <c:pt idx="1">
                  <c:v>9.917355371900749E-3</c:v>
                </c:pt>
                <c:pt idx="2">
                  <c:v>-4.9586776859503745E-3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CA9-4430-95EA-D2D72C258DBE}"/>
            </c:ext>
          </c:extLst>
        </c:ser>
        <c:ser>
          <c:idx val="7"/>
          <c:order val="7"/>
          <c:tx>
            <c:strRef>
              <c:f>TPOa!$AN$3:$AN$4</c:f>
              <c:strCache>
                <c:ptCount val="2"/>
                <c:pt idx="0">
                  <c:v>8</c:v>
                </c:pt>
                <c:pt idx="1">
                  <c:v> 2.2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TPOa!$AN$5:$AN$11</c:f>
              <c:numCache>
                <c:formatCode>0%</c:formatCode>
                <c:ptCount val="7"/>
                <c:pt idx="0">
                  <c:v>-4.5454545454545525E-2</c:v>
                </c:pt>
                <c:pt idx="1">
                  <c:v>9.0909090909090828E-2</c:v>
                </c:pt>
                <c:pt idx="2">
                  <c:v>-9.0909090909090939E-2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A9-4430-95EA-D2D72C258DBE}"/>
            </c:ext>
          </c:extLst>
        </c:ser>
        <c:ser>
          <c:idx val="8"/>
          <c:order val="8"/>
          <c:tx>
            <c:strRef>
              <c:f>TPOa!$AO$3:$AO$4</c:f>
              <c:strCache>
                <c:ptCount val="2"/>
                <c:pt idx="0">
                  <c:v>9</c:v>
                </c:pt>
                <c:pt idx="1">
                  <c:v> 3.1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TPOa!$AO$5:$AO$11</c:f>
              <c:numCache>
                <c:formatCode>0%</c:formatCode>
                <c:ptCount val="7"/>
                <c:pt idx="0">
                  <c:v>3.2258064516129004E-2</c:v>
                </c:pt>
                <c:pt idx="1">
                  <c:v>-9.6774193548387233E-2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CA9-4430-95EA-D2D72C258DBE}"/>
            </c:ext>
          </c:extLst>
        </c:ser>
        <c:ser>
          <c:idx val="9"/>
          <c:order val="9"/>
          <c:tx>
            <c:strRef>
              <c:f>TPOa!$AP$3:$AP$4</c:f>
              <c:strCache>
                <c:ptCount val="2"/>
                <c:pt idx="0">
                  <c:v>10</c:v>
                </c:pt>
                <c:pt idx="1">
                  <c:v> 2.6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TPOa!$AP$5:$AP$11</c:f>
              <c:numCache>
                <c:formatCode>0%</c:formatCode>
                <c:ptCount val="7"/>
                <c:pt idx="0">
                  <c:v>0.15384615384615374</c:v>
                </c:pt>
                <c:pt idx="1">
                  <c:v>-0.11538461538461553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A9-4430-95EA-D2D72C258DBE}"/>
            </c:ext>
          </c:extLst>
        </c:ser>
        <c:ser>
          <c:idx val="10"/>
          <c:order val="10"/>
          <c:tx>
            <c:strRef>
              <c:f>TPOa!$AQ$3:$AQ$4</c:f>
              <c:strCache>
                <c:ptCount val="2"/>
                <c:pt idx="0">
                  <c:v>11</c:v>
                </c:pt>
                <c:pt idx="1">
                  <c:v> 8.2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TPOa!$AQ$5:$AQ$11</c:f>
              <c:numCache>
                <c:formatCode>0%</c:formatCode>
                <c:ptCount val="7"/>
                <c:pt idx="0">
                  <c:v>3.6585365853658569E-2</c:v>
                </c:pt>
                <c:pt idx="1">
                  <c:v>0.1585365853658538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CA9-4430-95EA-D2D72C258DBE}"/>
            </c:ext>
          </c:extLst>
        </c:ser>
        <c:ser>
          <c:idx val="11"/>
          <c:order val="11"/>
          <c:tx>
            <c:strRef>
              <c:f>TPOa!$AR$3:$AR$4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TPOa!$AR$5:$AR$11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CA9-4430-95EA-D2D72C258DBE}"/>
            </c:ext>
          </c:extLst>
        </c:ser>
        <c:ser>
          <c:idx val="12"/>
          <c:order val="12"/>
          <c:tx>
            <c:strRef>
              <c:f>TPOa!$AS$3:$AS$4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CA9-4430-95EA-D2D72C258DBE}"/>
            </c:ext>
          </c:extLst>
        </c:ser>
        <c:ser>
          <c:idx val="13"/>
          <c:order val="13"/>
          <c:tx>
            <c:strRef>
              <c:f>TPOa!$AT$3:$AT$4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CA9-4430-95EA-D2D72C258DBE}"/>
            </c:ext>
          </c:extLst>
        </c:ser>
        <c:ser>
          <c:idx val="14"/>
          <c:order val="14"/>
          <c:tx>
            <c:strRef>
              <c:f>TPOa!$AU$3:$AU$4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CA9-4430-95EA-D2D72C258DBE}"/>
            </c:ext>
          </c:extLst>
        </c:ser>
        <c:ser>
          <c:idx val="15"/>
          <c:order val="15"/>
          <c:tx>
            <c:strRef>
              <c:f>TPOa!$AV$3:$AV$4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CA9-4430-95EA-D2D72C258DBE}"/>
            </c:ext>
          </c:extLst>
        </c:ser>
        <c:ser>
          <c:idx val="16"/>
          <c:order val="16"/>
          <c:tx>
            <c:strRef>
              <c:f>TPOa!$AW$3:$AW$4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CA9-4430-95EA-D2D72C258DBE}"/>
            </c:ext>
          </c:extLst>
        </c:ser>
        <c:ser>
          <c:idx val="17"/>
          <c:order val="17"/>
          <c:tx>
            <c:strRef>
              <c:f>TPOa!$AX$3:$AX$4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CA9-4430-95EA-D2D72C258DBE}"/>
            </c:ext>
          </c:extLst>
        </c:ser>
        <c:ser>
          <c:idx val="18"/>
          <c:order val="18"/>
          <c:tx>
            <c:strRef>
              <c:f>TPOa!$AY$3:$AY$4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CA9-4430-95EA-D2D72C258DBE}"/>
            </c:ext>
          </c:extLst>
        </c:ser>
        <c:ser>
          <c:idx val="19"/>
          <c:order val="19"/>
          <c:tx>
            <c:strRef>
              <c:f>TPOa!$AZ$3:$AZ$4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CA9-4430-95EA-D2D72C258DBE}"/>
            </c:ext>
          </c:extLst>
        </c:ser>
        <c:ser>
          <c:idx val="20"/>
          <c:order val="20"/>
          <c:tx>
            <c:strRef>
              <c:f>TPOa!$BA$3:$BA$4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TPOa!$BA$5:$BA$11</c:f>
              <c:numCache>
                <c:formatCode>0%</c:formatCode>
                <c:ptCount val="7"/>
                <c:pt idx="0">
                  <c:v>0.46300000000000002</c:v>
                </c:pt>
                <c:pt idx="1">
                  <c:v>0.46300000000000002</c:v>
                </c:pt>
                <c:pt idx="2">
                  <c:v>0.46300000000000002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CA9-4430-95EA-D2D72C258DBE}"/>
            </c:ext>
          </c:extLst>
        </c:ser>
        <c:ser>
          <c:idx val="21"/>
          <c:order val="21"/>
          <c:tx>
            <c:strRef>
              <c:f>TPOa!$BB$3:$BB$4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TPOa!$BB$5:$BB$11</c:f>
              <c:numCache>
                <c:formatCode>0%</c:formatCode>
                <c:ptCount val="7"/>
                <c:pt idx="0">
                  <c:v>0.36899999999999999</c:v>
                </c:pt>
                <c:pt idx="1">
                  <c:v>0.36899999999999999</c:v>
                </c:pt>
                <c:pt idx="2">
                  <c:v>0.36899999999999999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A9-4430-95EA-D2D72C258DBE}"/>
            </c:ext>
          </c:extLst>
        </c:ser>
        <c:ser>
          <c:idx val="22"/>
          <c:order val="22"/>
          <c:tx>
            <c:strRef>
              <c:f>TPOa!$BC$3:$BC$4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TPOa!$BC$5:$BC$11</c:f>
              <c:numCache>
                <c:formatCode>0%</c:formatCode>
                <c:ptCount val="7"/>
                <c:pt idx="0">
                  <c:v>-0.36899999999999999</c:v>
                </c:pt>
                <c:pt idx="1">
                  <c:v>-0.36899999999999999</c:v>
                </c:pt>
                <c:pt idx="2">
                  <c:v>-0.36899999999999999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CA9-4430-95EA-D2D72C258DBE}"/>
            </c:ext>
          </c:extLst>
        </c:ser>
        <c:ser>
          <c:idx val="23"/>
          <c:order val="23"/>
          <c:tx>
            <c:strRef>
              <c:f>TPOa!$BD$3:$BD$4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TPOa!$BD$5:$BD$11</c:f>
              <c:numCache>
                <c:formatCode>0%</c:formatCode>
                <c:ptCount val="7"/>
                <c:pt idx="0">
                  <c:v>-0.46300000000000002</c:v>
                </c:pt>
                <c:pt idx="1">
                  <c:v>-0.46300000000000002</c:v>
                </c:pt>
                <c:pt idx="2">
                  <c:v>-0.46300000000000002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CA9-4430-95EA-D2D72C258DBE}"/>
            </c:ext>
          </c:extLst>
        </c:ser>
        <c:ser>
          <c:idx val="24"/>
          <c:order val="24"/>
          <c:tx>
            <c:strRef>
              <c:f>TPOa!$BE$3:$BE$4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TPOa!$BF$5:$BF$11</c:f>
                <c:numCache>
                  <c:formatCode>General</c:formatCode>
                  <c:ptCount val="7"/>
                  <c:pt idx="0">
                    <c:v>0.10667875415936336</c:v>
                  </c:pt>
                  <c:pt idx="1">
                    <c:v>9.2690142921299429E-2</c:v>
                  </c:pt>
                  <c:pt idx="2">
                    <c:v>6.2627586688560916E-2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TPOa!$BF$5:$BF$11</c:f>
                <c:numCache>
                  <c:formatCode>General</c:formatCode>
                  <c:ptCount val="7"/>
                  <c:pt idx="0">
                    <c:v>0.10667875415936336</c:v>
                  </c:pt>
                  <c:pt idx="1">
                    <c:v>9.2690142921299429E-2</c:v>
                  </c:pt>
                  <c:pt idx="2">
                    <c:v>6.2627586688560916E-2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TPOa!$BE$5:$BE$11</c:f>
              <c:numCache>
                <c:formatCode>0%</c:formatCode>
                <c:ptCount val="7"/>
                <c:pt idx="0">
                  <c:v>2.1978419978749972E-2</c:v>
                </c:pt>
                <c:pt idx="1">
                  <c:v>-3.3648951889332034E-3</c:v>
                </c:pt>
                <c:pt idx="2">
                  <c:v>-7.0233602256329519E-2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CA9-4430-95EA-D2D72C258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TPOa!$BH$3:$BH$4</c:f>
              <c:strCache>
                <c:ptCount val="2"/>
                <c:pt idx="0">
                  <c:v>1</c:v>
                </c:pt>
                <c:pt idx="1">
                  <c:v> 1.8 </c:v>
                </c:pt>
              </c:strCache>
            </c:strRef>
          </c:tx>
          <c:spPr>
            <a:ln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TPOa!$BH$5:$BH$11</c:f>
              <c:numCache>
                <c:formatCode>General</c:formatCode>
                <c:ptCount val="7"/>
                <c:pt idx="0">
                  <c:v>0.8</c:v>
                </c:pt>
                <c:pt idx="1">
                  <c:v>-0.40000000000000013</c:v>
                </c:pt>
                <c:pt idx="2">
                  <c:v>-0.5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9E-4E67-9CB0-337D65095B26}"/>
            </c:ext>
          </c:extLst>
        </c:ser>
        <c:ser>
          <c:idx val="1"/>
          <c:order val="1"/>
          <c:tx>
            <c:strRef>
              <c:f>TPOa!$BI$3:$BI$4</c:f>
              <c:strCache>
                <c:ptCount val="2"/>
                <c:pt idx="0">
                  <c:v>2</c:v>
                </c:pt>
                <c:pt idx="1">
                  <c:v> 2.4 </c:v>
                </c:pt>
              </c:strCache>
            </c:strRef>
          </c:tx>
          <c:spPr>
            <a:ln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TPOa!$BI$5:$BI$11</c:f>
              <c:numCache>
                <c:formatCode>General</c:formatCode>
                <c:ptCount val="7"/>
                <c:pt idx="0">
                  <c:v>-0.19999999999999973</c:v>
                </c:pt>
                <c:pt idx="1">
                  <c:v>0.5</c:v>
                </c:pt>
                <c:pt idx="2">
                  <c:v>-0.19999999999999973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E-4E67-9CB0-337D65095B26}"/>
            </c:ext>
          </c:extLst>
        </c:ser>
        <c:ser>
          <c:idx val="2"/>
          <c:order val="2"/>
          <c:tx>
            <c:strRef>
              <c:f>TPOa!$BJ$3:$BJ$4</c:f>
              <c:strCache>
                <c:ptCount val="2"/>
                <c:pt idx="0">
                  <c:v>3</c:v>
                </c:pt>
                <c:pt idx="1">
                  <c:v> 2.8 </c:v>
                </c:pt>
              </c:strCache>
            </c:strRef>
          </c:tx>
          <c:spPr>
            <a:ln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TPOa!$BJ$5:$BJ$11</c:f>
              <c:numCache>
                <c:formatCode>General</c:formatCode>
                <c:ptCount val="7"/>
                <c:pt idx="0">
                  <c:v>-0.19999999999999973</c:v>
                </c:pt>
                <c:pt idx="1">
                  <c:v>-9.9999999999999645E-2</c:v>
                </c:pt>
                <c:pt idx="2">
                  <c:v>-0.39999999999999991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9E-4E67-9CB0-337D65095B26}"/>
            </c:ext>
          </c:extLst>
        </c:ser>
        <c:ser>
          <c:idx val="3"/>
          <c:order val="3"/>
          <c:tx>
            <c:strRef>
              <c:f>TPOa!$BK$3:$BK$4</c:f>
              <c:strCache>
                <c:ptCount val="2"/>
                <c:pt idx="0">
                  <c:v>4</c:v>
                </c:pt>
                <c:pt idx="1">
                  <c:v> 0.8 </c:v>
                </c:pt>
              </c:strCache>
            </c:strRef>
          </c:tx>
          <c:spPr>
            <a:ln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TPOa!$BK$5:$BK$11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9E-4E67-9CB0-337D65095B26}"/>
            </c:ext>
          </c:extLst>
        </c:ser>
        <c:ser>
          <c:idx val="4"/>
          <c:order val="4"/>
          <c:tx>
            <c:strRef>
              <c:f>TPOa!$BL$3:$BL$4</c:f>
              <c:strCache>
                <c:ptCount val="2"/>
                <c:pt idx="0">
                  <c:v>5</c:v>
                </c:pt>
                <c:pt idx="1">
                  <c:v> 3.2 </c:v>
                </c:pt>
              </c:strCache>
            </c:strRef>
          </c:tx>
          <c:spPr>
            <a:ln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TPOa!$BL$5:$BL$11</c:f>
              <c:numCache>
                <c:formatCode>General</c:formatCode>
                <c:ptCount val="7"/>
                <c:pt idx="0">
                  <c:v>-0.30000000000000027</c:v>
                </c:pt>
                <c:pt idx="1">
                  <c:v>-0.10000000000000009</c:v>
                </c:pt>
                <c:pt idx="2">
                  <c:v>-0.20000000000000018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9E-4E67-9CB0-337D65095B26}"/>
            </c:ext>
          </c:extLst>
        </c:ser>
        <c:ser>
          <c:idx val="5"/>
          <c:order val="5"/>
          <c:tx>
            <c:strRef>
              <c:f>TPOa!$BM$3:$BM$4</c:f>
              <c:strCache>
                <c:ptCount val="2"/>
                <c:pt idx="0">
                  <c:v>6</c:v>
                </c:pt>
                <c:pt idx="1">
                  <c:v> 5.0 </c:v>
                </c:pt>
              </c:strCache>
            </c:strRef>
          </c:tx>
          <c:spPr>
            <a:ln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TPOa!$BM$5:$BM$11</c:f>
              <c:numCache>
                <c:formatCode>General</c:formatCode>
                <c:ptCount val="7"/>
                <c:pt idx="0">
                  <c:v>-0.5</c:v>
                </c:pt>
                <c:pt idx="1">
                  <c:v>0</c:v>
                </c:pt>
                <c:pt idx="2">
                  <c:v>-0.20000000000000018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9E-4E67-9CB0-337D65095B26}"/>
            </c:ext>
          </c:extLst>
        </c:ser>
        <c:ser>
          <c:idx val="6"/>
          <c:order val="6"/>
          <c:tx>
            <c:strRef>
              <c:f>TPOa!$BN$3:$BN$4</c:f>
              <c:strCache>
                <c:ptCount val="2"/>
                <c:pt idx="0">
                  <c:v>7</c:v>
                </c:pt>
                <c:pt idx="1">
                  <c:v> 242.0 </c:v>
                </c:pt>
              </c:strCache>
            </c:strRef>
          </c:tx>
          <c:spPr>
            <a:ln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TPOa!$BN$5:$BN$11</c:f>
              <c:numCache>
                <c:formatCode>General</c:formatCode>
                <c:ptCount val="7"/>
                <c:pt idx="0">
                  <c:v>-7.5999999999999943</c:v>
                </c:pt>
                <c:pt idx="1">
                  <c:v>2.4000000000000057</c:v>
                </c:pt>
                <c:pt idx="2">
                  <c:v>-1.1999999999999886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9E-4E67-9CB0-337D65095B26}"/>
            </c:ext>
          </c:extLst>
        </c:ser>
        <c:ser>
          <c:idx val="7"/>
          <c:order val="7"/>
          <c:tx>
            <c:strRef>
              <c:f>TPOa!$BO$3:$BO$4</c:f>
              <c:strCache>
                <c:ptCount val="2"/>
                <c:pt idx="0">
                  <c:v>8</c:v>
                </c:pt>
                <c:pt idx="1">
                  <c:v> 2.2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TPOa!$BO$5:$BO$11</c:f>
              <c:numCache>
                <c:formatCode>General</c:formatCode>
                <c:ptCount val="7"/>
                <c:pt idx="0">
                  <c:v>-0.10000000000000009</c:v>
                </c:pt>
                <c:pt idx="1">
                  <c:v>0.19999999999999973</c:v>
                </c:pt>
                <c:pt idx="2">
                  <c:v>-0.20000000000000018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69E-4E67-9CB0-337D65095B26}"/>
            </c:ext>
          </c:extLst>
        </c:ser>
        <c:ser>
          <c:idx val="8"/>
          <c:order val="8"/>
          <c:tx>
            <c:strRef>
              <c:f>TPOa!$BP$3:$BP$4</c:f>
              <c:strCache>
                <c:ptCount val="2"/>
                <c:pt idx="0">
                  <c:v>9</c:v>
                </c:pt>
                <c:pt idx="1">
                  <c:v> 3.1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TPOa!$BP$5:$BP$11</c:f>
              <c:numCache>
                <c:formatCode>General</c:formatCode>
                <c:ptCount val="7"/>
                <c:pt idx="0">
                  <c:v>0.10000000000000009</c:v>
                </c:pt>
                <c:pt idx="1">
                  <c:v>-0.30000000000000027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69E-4E67-9CB0-337D65095B26}"/>
            </c:ext>
          </c:extLst>
        </c:ser>
        <c:ser>
          <c:idx val="9"/>
          <c:order val="9"/>
          <c:tx>
            <c:strRef>
              <c:f>TPOa!$BQ$3:$BQ$4</c:f>
              <c:strCache>
                <c:ptCount val="2"/>
                <c:pt idx="0">
                  <c:v>10</c:v>
                </c:pt>
                <c:pt idx="1">
                  <c:v> 2.6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TPOa!$BQ$5:$BQ$11</c:f>
              <c:numCache>
                <c:formatCode>General</c:formatCode>
                <c:ptCount val="7"/>
                <c:pt idx="0">
                  <c:v>0.39999999999999991</c:v>
                </c:pt>
                <c:pt idx="1">
                  <c:v>-0.30000000000000027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69E-4E67-9CB0-337D65095B26}"/>
            </c:ext>
          </c:extLst>
        </c:ser>
        <c:ser>
          <c:idx val="10"/>
          <c:order val="10"/>
          <c:tx>
            <c:strRef>
              <c:f>TPOa!$BR$3:$BR$4</c:f>
              <c:strCache>
                <c:ptCount val="2"/>
                <c:pt idx="0">
                  <c:v>11</c:v>
                </c:pt>
                <c:pt idx="1">
                  <c:v> 8.2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TPOa!$BR$5:$BR$11</c:f>
              <c:numCache>
                <c:formatCode>General</c:formatCode>
                <c:ptCount val="7"/>
                <c:pt idx="0">
                  <c:v>0.30000000000000071</c:v>
                </c:pt>
                <c:pt idx="1">
                  <c:v>1.3000000000000007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69E-4E67-9CB0-337D65095B26}"/>
            </c:ext>
          </c:extLst>
        </c:ser>
        <c:ser>
          <c:idx val="11"/>
          <c:order val="11"/>
          <c:tx>
            <c:strRef>
              <c:f>TPOa!$BS$3:$BS$4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TPOa!$BS$5:$BS$11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69E-4E67-9CB0-337D65095B26}"/>
            </c:ext>
          </c:extLst>
        </c:ser>
        <c:ser>
          <c:idx val="12"/>
          <c:order val="12"/>
          <c:tx>
            <c:strRef>
              <c:f>TPOa!$BT$3:$BT$4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69E-4E67-9CB0-337D65095B26}"/>
            </c:ext>
          </c:extLst>
        </c:ser>
        <c:ser>
          <c:idx val="13"/>
          <c:order val="13"/>
          <c:tx>
            <c:strRef>
              <c:f>TPOa!$BU$3:$BU$4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69E-4E67-9CB0-337D65095B26}"/>
            </c:ext>
          </c:extLst>
        </c:ser>
        <c:ser>
          <c:idx val="14"/>
          <c:order val="14"/>
          <c:tx>
            <c:strRef>
              <c:f>TPOa!$BV$3:$BV$4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69E-4E67-9CB0-337D65095B26}"/>
            </c:ext>
          </c:extLst>
        </c:ser>
        <c:ser>
          <c:idx val="15"/>
          <c:order val="15"/>
          <c:tx>
            <c:strRef>
              <c:f>TPOa!$BW$3:$BW$4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69E-4E67-9CB0-337D65095B26}"/>
            </c:ext>
          </c:extLst>
        </c:ser>
        <c:ser>
          <c:idx val="16"/>
          <c:order val="16"/>
          <c:tx>
            <c:strRef>
              <c:f>TPOa!$BX$3:$BX$4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69E-4E67-9CB0-337D65095B26}"/>
            </c:ext>
          </c:extLst>
        </c:ser>
        <c:ser>
          <c:idx val="17"/>
          <c:order val="17"/>
          <c:tx>
            <c:strRef>
              <c:f>TPOa!$BY$3:$BY$4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69E-4E67-9CB0-337D65095B26}"/>
            </c:ext>
          </c:extLst>
        </c:ser>
        <c:ser>
          <c:idx val="18"/>
          <c:order val="18"/>
          <c:tx>
            <c:strRef>
              <c:f>TPOa!$BZ$3:$BZ$4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69E-4E67-9CB0-337D65095B26}"/>
            </c:ext>
          </c:extLst>
        </c:ser>
        <c:ser>
          <c:idx val="19"/>
          <c:order val="19"/>
          <c:tx>
            <c:strRef>
              <c:f>TPOa!$CA$3:$CA$4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69E-4E67-9CB0-337D65095B26}"/>
            </c:ext>
          </c:extLst>
        </c:ser>
        <c:ser>
          <c:idx val="20"/>
          <c:order val="20"/>
          <c:tx>
            <c:strRef>
              <c:f>TPOa!$CB$3:$CB$4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TPOa!$CB$5:$CB$11</c:f>
              <c:numCache>
                <c:formatCode>_ * #\ ##0.00_ ;_ * \-#\ ##0.00_ ;_ * "-"??_ ;_ @_ </c:formatCode>
                <c:ptCount val="7"/>
                <c:pt idx="0">
                  <c:v>11.537118181818183</c:v>
                </c:pt>
                <c:pt idx="1">
                  <c:v>11.537118181818183</c:v>
                </c:pt>
                <c:pt idx="2">
                  <c:v>11.537118181818183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69E-4E67-9CB0-337D65095B26}"/>
            </c:ext>
          </c:extLst>
        </c:ser>
        <c:ser>
          <c:idx val="21"/>
          <c:order val="21"/>
          <c:tx>
            <c:strRef>
              <c:f>TPOa!$CC$3:$CC$4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TPOa!$CC$5:$CC$11</c:f>
              <c:numCache>
                <c:formatCode>_ * #\ ##0.00_ ;_ * \-#\ ##0.00_ ;_ * "-"??_ ;_ @_ </c:formatCode>
                <c:ptCount val="7"/>
                <c:pt idx="0">
                  <c:v>9.1948090909090912</c:v>
                </c:pt>
                <c:pt idx="1">
                  <c:v>9.1948090909090912</c:v>
                </c:pt>
                <c:pt idx="2">
                  <c:v>9.1948090909090912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69E-4E67-9CB0-337D65095B26}"/>
            </c:ext>
          </c:extLst>
        </c:ser>
        <c:ser>
          <c:idx val="22"/>
          <c:order val="22"/>
          <c:tx>
            <c:strRef>
              <c:f>TPOa!$CD$3:$CD$4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TPOa!$CD$5:$CD$11</c:f>
              <c:numCache>
                <c:formatCode>_ * #\ ##0.00_ ;_ * \-#\ ##0.00_ ;_ * "-"??_ ;_ @_ </c:formatCode>
                <c:ptCount val="7"/>
                <c:pt idx="0">
                  <c:v>-9.1948090909090912</c:v>
                </c:pt>
                <c:pt idx="1">
                  <c:v>-9.1948090909090912</c:v>
                </c:pt>
                <c:pt idx="2">
                  <c:v>-9.1948090909090912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69E-4E67-9CB0-337D65095B26}"/>
            </c:ext>
          </c:extLst>
        </c:ser>
        <c:ser>
          <c:idx val="23"/>
          <c:order val="23"/>
          <c:tx>
            <c:strRef>
              <c:f>TPOa!$CE$3:$CE$4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TPOa!$CE$5:$CE$11</c:f>
              <c:numCache>
                <c:formatCode>_ * #\ ##0.00_ ;_ * \-#\ ##0.00_ ;_ * "-"??_ ;_ @_ </c:formatCode>
                <c:ptCount val="7"/>
                <c:pt idx="0">
                  <c:v>-11.537118181818183</c:v>
                </c:pt>
                <c:pt idx="1">
                  <c:v>-11.537118181818183</c:v>
                </c:pt>
                <c:pt idx="2">
                  <c:v>-11.537118181818183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69E-4E67-9CB0-337D65095B26}"/>
            </c:ext>
          </c:extLst>
        </c:ser>
        <c:ser>
          <c:idx val="24"/>
          <c:order val="24"/>
          <c:tx>
            <c:strRef>
              <c:f>TPOa!$CF$3:$CF$4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TPOa!$CG$5:$CG$11</c:f>
                <c:numCache>
                  <c:formatCode>General</c:formatCode>
                  <c:ptCount val="7"/>
                  <c:pt idx="0">
                    <c:v>1.5646873997159447</c:v>
                  </c:pt>
                  <c:pt idx="1">
                    <c:v>0.63430105178511997</c:v>
                  </c:pt>
                  <c:pt idx="2">
                    <c:v>0.25781535229552238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TPOa!$CG$5:$CG$11</c:f>
                <c:numCache>
                  <c:formatCode>General</c:formatCode>
                  <c:ptCount val="7"/>
                  <c:pt idx="0">
                    <c:v>1.5646873997159447</c:v>
                  </c:pt>
                  <c:pt idx="1">
                    <c:v>0.63430105178511997</c:v>
                  </c:pt>
                  <c:pt idx="2">
                    <c:v>0.25781535229552238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TPOa!$AF$5:$AF$11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TPOa!$CF$5:$CF$11</c:f>
              <c:numCache>
                <c:formatCode>General</c:formatCode>
                <c:ptCount val="7"/>
                <c:pt idx="0">
                  <c:v>-0.66363636363636302</c:v>
                </c:pt>
                <c:pt idx="1">
                  <c:v>0.32000000000000062</c:v>
                </c:pt>
                <c:pt idx="2">
                  <c:v>-0.28999999999999887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69E-4E67-9CB0-337D65095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'FT3'!$AG$3:$AG$4</c:f>
              <c:strCache>
                <c:ptCount val="2"/>
                <c:pt idx="0">
                  <c:v>1</c:v>
                </c:pt>
                <c:pt idx="1">
                  <c:v> 4.4 </c:v>
                </c:pt>
              </c:strCache>
            </c:strRef>
          </c:tx>
          <c:spPr>
            <a:ln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'FT3'!$AG$5:$AG$11</c:f>
              <c:numCache>
                <c:formatCode>0%</c:formatCode>
                <c:ptCount val="7"/>
                <c:pt idx="0">
                  <c:v>4.5045045045044585E-3</c:v>
                </c:pt>
                <c:pt idx="1">
                  <c:v>1.3513513513513375E-2</c:v>
                </c:pt>
                <c:pt idx="2">
                  <c:v>1.3513513513513375E-2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12-453C-979A-7E7B8D32A7EF}"/>
            </c:ext>
          </c:extLst>
        </c:ser>
        <c:ser>
          <c:idx val="1"/>
          <c:order val="1"/>
          <c:tx>
            <c:strRef>
              <c:f>'FT3'!$AH$3:$AH$4</c:f>
              <c:strCache>
                <c:ptCount val="2"/>
                <c:pt idx="0">
                  <c:v>2</c:v>
                </c:pt>
                <c:pt idx="1">
                  <c:v> 4.4 </c:v>
                </c:pt>
              </c:strCache>
            </c:strRef>
          </c:tx>
          <c:spPr>
            <a:ln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'FT3'!$AH$5:$AH$11</c:f>
              <c:numCache>
                <c:formatCode>0%</c:formatCode>
                <c:ptCount val="7"/>
                <c:pt idx="0">
                  <c:v>2.257336343115135E-2</c:v>
                </c:pt>
                <c:pt idx="1">
                  <c:v>-5.1918735891647749E-2</c:v>
                </c:pt>
                <c:pt idx="2">
                  <c:v>6.0948081264108556E-2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2-453C-979A-7E7B8D32A7EF}"/>
            </c:ext>
          </c:extLst>
        </c:ser>
        <c:ser>
          <c:idx val="2"/>
          <c:order val="2"/>
          <c:tx>
            <c:strRef>
              <c:f>'FT3'!$AI$3:$AI$4</c:f>
              <c:strCache>
                <c:ptCount val="2"/>
                <c:pt idx="0">
                  <c:v>3</c:v>
                </c:pt>
                <c:pt idx="1">
                  <c:v> 4.4 </c:v>
                </c:pt>
              </c:strCache>
            </c:strRef>
          </c:tx>
          <c:spPr>
            <a:ln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'FT3'!$AI$5:$AI$11</c:f>
              <c:numCache>
                <c:formatCode>0%</c:formatCode>
                <c:ptCount val="7"/>
                <c:pt idx="0">
                  <c:v>1.1286681715575675E-2</c:v>
                </c:pt>
                <c:pt idx="1">
                  <c:v>1.5801354401805856E-2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12-453C-979A-7E7B8D32A7EF}"/>
            </c:ext>
          </c:extLst>
        </c:ser>
        <c:ser>
          <c:idx val="3"/>
          <c:order val="3"/>
          <c:tx>
            <c:strRef>
              <c:f>'FT3'!$AJ$3:$AJ$4</c:f>
              <c:strCache>
                <c:ptCount val="2"/>
                <c:pt idx="0">
                  <c:v>4</c:v>
                </c:pt>
                <c:pt idx="1">
                  <c:v> 5.3 </c:v>
                </c:pt>
              </c:strCache>
            </c:strRef>
          </c:tx>
          <c:spPr>
            <a:ln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'FT3'!$AJ$5:$AJ$11</c:f>
              <c:numCache>
                <c:formatCode>0%</c:formatCode>
                <c:ptCount val="7"/>
                <c:pt idx="0">
                  <c:v>1.8867924528301883E-2</c:v>
                </c:pt>
                <c:pt idx="1">
                  <c:v>-1.8867924528301772E-2</c:v>
                </c:pt>
                <c:pt idx="2">
                  <c:v>1.8867924528301883E-2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2-453C-979A-7E7B8D32A7EF}"/>
            </c:ext>
          </c:extLst>
        </c:ser>
        <c:ser>
          <c:idx val="4"/>
          <c:order val="4"/>
          <c:tx>
            <c:strRef>
              <c:f>'FT3'!$AK$3:$AK$4</c:f>
              <c:strCache>
                <c:ptCount val="2"/>
                <c:pt idx="0">
                  <c:v>5</c:v>
                </c:pt>
                <c:pt idx="1">
                  <c:v> 5.4 </c:v>
                </c:pt>
              </c:strCache>
            </c:strRef>
          </c:tx>
          <c:spPr>
            <a:ln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'FT3'!$AK$5:$AK$11</c:f>
              <c:numCache>
                <c:formatCode>0%</c:formatCode>
                <c:ptCount val="7"/>
                <c:pt idx="0">
                  <c:v>-2.2388059701492602E-2</c:v>
                </c:pt>
                <c:pt idx="1">
                  <c:v>7.4626865671640896E-3</c:v>
                </c:pt>
                <c:pt idx="2">
                  <c:v>4.4776119402984982E-2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12-453C-979A-7E7B8D32A7EF}"/>
            </c:ext>
          </c:extLst>
        </c:ser>
        <c:ser>
          <c:idx val="5"/>
          <c:order val="5"/>
          <c:tx>
            <c:strRef>
              <c:f>'FT3'!$AL$3:$AL$4</c:f>
              <c:strCache>
                <c:ptCount val="2"/>
                <c:pt idx="0">
                  <c:v>6</c:v>
                </c:pt>
                <c:pt idx="1">
                  <c:v> 3.8 </c:v>
                </c:pt>
              </c:strCache>
            </c:strRef>
          </c:tx>
          <c:spPr>
            <a:ln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'FT3'!$AL$5:$AL$11</c:f>
              <c:numCache>
                <c:formatCode>0%</c:formatCode>
                <c:ptCount val="7"/>
                <c:pt idx="0">
                  <c:v>5.0000000000000044E-2</c:v>
                </c:pt>
                <c:pt idx="1">
                  <c:v>7.8947368421052655E-2</c:v>
                </c:pt>
                <c:pt idx="2">
                  <c:v>7.8947368421052655E-2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12-453C-979A-7E7B8D32A7EF}"/>
            </c:ext>
          </c:extLst>
        </c:ser>
        <c:ser>
          <c:idx val="6"/>
          <c:order val="6"/>
          <c:tx>
            <c:strRef>
              <c:f>'FT3'!$AM$3:$AM$4</c:f>
              <c:strCache>
                <c:ptCount val="2"/>
                <c:pt idx="0">
                  <c:v>7</c:v>
                </c:pt>
                <c:pt idx="1">
                  <c:v> 4.3 </c:v>
                </c:pt>
              </c:strCache>
            </c:strRef>
          </c:tx>
          <c:spPr>
            <a:ln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'FT3'!$AM$5:$AM$11</c:f>
              <c:numCache>
                <c:formatCode>0%</c:formatCode>
                <c:ptCount val="7"/>
                <c:pt idx="0">
                  <c:v>6.9284064665127154E-3</c:v>
                </c:pt>
                <c:pt idx="1">
                  <c:v>-5.3117782909930855E-2</c:v>
                </c:pt>
                <c:pt idx="2">
                  <c:v>3.9260969976905313E-2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12-453C-979A-7E7B8D32A7EF}"/>
            </c:ext>
          </c:extLst>
        </c:ser>
        <c:ser>
          <c:idx val="7"/>
          <c:order val="7"/>
          <c:tx>
            <c:strRef>
              <c:f>'FT3'!$AN$3:$AN$4</c:f>
              <c:strCache>
                <c:ptCount val="2"/>
                <c:pt idx="0">
                  <c:v>8</c:v>
                </c:pt>
                <c:pt idx="1">
                  <c:v> 3.5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'FT3'!$AN$5:$AN$11</c:f>
              <c:numCache>
                <c:formatCode>0%</c:formatCode>
                <c:ptCount val="7"/>
                <c:pt idx="0">
                  <c:v>-8.5959885386820423E-3</c:v>
                </c:pt>
                <c:pt idx="1">
                  <c:v>3.1518624641833748E-2</c:v>
                </c:pt>
                <c:pt idx="2">
                  <c:v>3.1518624641833748E-2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12-453C-979A-7E7B8D32A7EF}"/>
            </c:ext>
          </c:extLst>
        </c:ser>
        <c:ser>
          <c:idx val="8"/>
          <c:order val="8"/>
          <c:tx>
            <c:strRef>
              <c:f>'FT3'!$AO$3:$AO$4</c:f>
              <c:strCache>
                <c:ptCount val="2"/>
                <c:pt idx="0">
                  <c:v>9</c:v>
                </c:pt>
                <c:pt idx="1">
                  <c:v> 4.4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'FT3'!$AO$5:$AO$11</c:f>
              <c:numCache>
                <c:formatCode>0%</c:formatCode>
                <c:ptCount val="7"/>
                <c:pt idx="0">
                  <c:v>-2.0689655172413723E-2</c:v>
                </c:pt>
                <c:pt idx="1">
                  <c:v>-3.4482758620689502E-2</c:v>
                </c:pt>
                <c:pt idx="2">
                  <c:v>-1.1494252873563204E-2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12-453C-979A-7E7B8D32A7EF}"/>
            </c:ext>
          </c:extLst>
        </c:ser>
        <c:ser>
          <c:idx val="9"/>
          <c:order val="9"/>
          <c:tx>
            <c:strRef>
              <c:f>'FT3'!$AP$3:$AP$4</c:f>
              <c:strCache>
                <c:ptCount val="2"/>
                <c:pt idx="0">
                  <c:v>10</c:v>
                </c:pt>
                <c:pt idx="1">
                  <c:v> 4.8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'FT3'!$AP$5:$AP$11</c:f>
              <c:numCache>
                <c:formatCode>0%</c:formatCode>
                <c:ptCount val="7"/>
                <c:pt idx="0">
                  <c:v>2.2916666666666696E-2</c:v>
                </c:pt>
                <c:pt idx="1">
                  <c:v>0</c:v>
                </c:pt>
                <c:pt idx="2">
                  <c:v>6.25E-2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12-453C-979A-7E7B8D32A7EF}"/>
            </c:ext>
          </c:extLst>
        </c:ser>
        <c:ser>
          <c:idx val="10"/>
          <c:order val="10"/>
          <c:tx>
            <c:strRef>
              <c:f>'FT3'!$AQ$3:$AQ$4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'FT3'!$AQ$5:$AQ$11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12-453C-979A-7E7B8D32A7EF}"/>
            </c:ext>
          </c:extLst>
        </c:ser>
        <c:ser>
          <c:idx val="11"/>
          <c:order val="11"/>
          <c:tx>
            <c:strRef>
              <c:f>'FT3'!$AR$3:$AR$4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'FT3'!$AR$5:$AR$11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12-453C-979A-7E7B8D32A7EF}"/>
            </c:ext>
          </c:extLst>
        </c:ser>
        <c:ser>
          <c:idx val="12"/>
          <c:order val="12"/>
          <c:tx>
            <c:strRef>
              <c:f>'FT3'!$AS$3:$AS$4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A12-453C-979A-7E7B8D32A7EF}"/>
            </c:ext>
          </c:extLst>
        </c:ser>
        <c:ser>
          <c:idx val="13"/>
          <c:order val="13"/>
          <c:tx>
            <c:strRef>
              <c:f>'FT3'!$AT$3:$AT$4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A12-453C-979A-7E7B8D32A7EF}"/>
            </c:ext>
          </c:extLst>
        </c:ser>
        <c:ser>
          <c:idx val="14"/>
          <c:order val="14"/>
          <c:tx>
            <c:strRef>
              <c:f>'FT3'!$AU$3:$AU$4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A12-453C-979A-7E7B8D32A7EF}"/>
            </c:ext>
          </c:extLst>
        </c:ser>
        <c:ser>
          <c:idx val="15"/>
          <c:order val="15"/>
          <c:tx>
            <c:strRef>
              <c:f>'FT3'!$AV$3:$AV$4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A12-453C-979A-7E7B8D32A7EF}"/>
            </c:ext>
          </c:extLst>
        </c:ser>
        <c:ser>
          <c:idx val="16"/>
          <c:order val="16"/>
          <c:tx>
            <c:strRef>
              <c:f>'FT3'!$AW$3:$AW$4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A12-453C-979A-7E7B8D32A7EF}"/>
            </c:ext>
          </c:extLst>
        </c:ser>
        <c:ser>
          <c:idx val="17"/>
          <c:order val="17"/>
          <c:tx>
            <c:strRef>
              <c:f>'FT3'!$AX$3:$AX$4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A12-453C-979A-7E7B8D32A7EF}"/>
            </c:ext>
          </c:extLst>
        </c:ser>
        <c:ser>
          <c:idx val="18"/>
          <c:order val="18"/>
          <c:tx>
            <c:strRef>
              <c:f>'FT3'!$AY$3:$AY$4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A12-453C-979A-7E7B8D32A7EF}"/>
            </c:ext>
          </c:extLst>
        </c:ser>
        <c:ser>
          <c:idx val="19"/>
          <c:order val="19"/>
          <c:tx>
            <c:strRef>
              <c:f>'FT3'!$AZ$3:$AZ$4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A12-453C-979A-7E7B8D32A7EF}"/>
            </c:ext>
          </c:extLst>
        </c:ser>
        <c:ser>
          <c:idx val="20"/>
          <c:order val="20"/>
          <c:tx>
            <c:strRef>
              <c:f>'FT3'!$BA$3:$BA$4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'FT3'!$BA$5:$BA$11</c:f>
              <c:numCache>
                <c:formatCode>0%</c:formatCode>
                <c:ptCount val="7"/>
                <c:pt idx="0">
                  <c:v>0.11600000000000001</c:v>
                </c:pt>
                <c:pt idx="1">
                  <c:v>0.11600000000000001</c:v>
                </c:pt>
                <c:pt idx="2">
                  <c:v>0.11600000000000001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A12-453C-979A-7E7B8D32A7EF}"/>
            </c:ext>
          </c:extLst>
        </c:ser>
        <c:ser>
          <c:idx val="21"/>
          <c:order val="21"/>
          <c:tx>
            <c:strRef>
              <c:f>'FT3'!$BB$3:$BB$4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'FT3'!$BB$5:$BB$11</c:f>
              <c:numCache>
                <c:formatCode>0%</c:formatCode>
                <c:ptCount val="7"/>
                <c:pt idx="0">
                  <c:v>6.6000000000000003E-2</c:v>
                </c:pt>
                <c:pt idx="1">
                  <c:v>6.6000000000000003E-2</c:v>
                </c:pt>
                <c:pt idx="2">
                  <c:v>6.6000000000000003E-2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A12-453C-979A-7E7B8D32A7EF}"/>
            </c:ext>
          </c:extLst>
        </c:ser>
        <c:ser>
          <c:idx val="22"/>
          <c:order val="22"/>
          <c:tx>
            <c:strRef>
              <c:f>'FT3'!$BC$3:$BC$4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'FT3'!$BC$5:$BC$11</c:f>
              <c:numCache>
                <c:formatCode>0%</c:formatCode>
                <c:ptCount val="7"/>
                <c:pt idx="0">
                  <c:v>-6.6000000000000003E-2</c:v>
                </c:pt>
                <c:pt idx="1">
                  <c:v>-6.6000000000000003E-2</c:v>
                </c:pt>
                <c:pt idx="2">
                  <c:v>-6.6000000000000003E-2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A12-453C-979A-7E7B8D32A7EF}"/>
            </c:ext>
          </c:extLst>
        </c:ser>
        <c:ser>
          <c:idx val="23"/>
          <c:order val="23"/>
          <c:tx>
            <c:strRef>
              <c:f>'FT3'!$BD$3:$BD$4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'FT3'!$BD$5:$BD$11</c:f>
              <c:numCache>
                <c:formatCode>0%</c:formatCode>
                <c:ptCount val="7"/>
                <c:pt idx="0">
                  <c:v>-0.11600000000000001</c:v>
                </c:pt>
                <c:pt idx="1">
                  <c:v>-0.11600000000000001</c:v>
                </c:pt>
                <c:pt idx="2">
                  <c:v>-0.11600000000000001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A12-453C-979A-7E7B8D32A7EF}"/>
            </c:ext>
          </c:extLst>
        </c:ser>
        <c:ser>
          <c:idx val="24"/>
          <c:order val="24"/>
          <c:tx>
            <c:strRef>
              <c:f>'FT3'!$BE$3:$BE$4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'FT3'!$BF$5:$BF$11</c:f>
                <c:numCache>
                  <c:formatCode>General</c:formatCode>
                  <c:ptCount val="7"/>
                  <c:pt idx="0">
                    <c:v>1.5745451480566244E-2</c:v>
                  </c:pt>
                  <c:pt idx="1">
                    <c:v>2.8973471063279164E-2</c:v>
                  </c:pt>
                  <c:pt idx="2">
                    <c:v>2.1583119123597453E-2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'FT3'!$BF$5:$BF$11</c:f>
                <c:numCache>
                  <c:formatCode>General</c:formatCode>
                  <c:ptCount val="7"/>
                  <c:pt idx="0">
                    <c:v>1.5745451480566244E-2</c:v>
                  </c:pt>
                  <c:pt idx="1">
                    <c:v>2.8973471063279164E-2</c:v>
                  </c:pt>
                  <c:pt idx="2">
                    <c:v>2.1583119123597453E-2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'FT3'!$BE$5:$BE$11</c:f>
              <c:numCache>
                <c:formatCode>0%</c:formatCode>
                <c:ptCount val="7"/>
                <c:pt idx="0">
                  <c:v>8.5403843900124458E-3</c:v>
                </c:pt>
                <c:pt idx="1">
                  <c:v>-1.1143654405200154E-3</c:v>
                </c:pt>
                <c:pt idx="2">
                  <c:v>3.7648705430570813E-2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A12-453C-979A-7E7B8D32A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SHBG!$BH$3:$BH$4</c:f>
              <c:strCache>
                <c:ptCount val="2"/>
                <c:pt idx="0">
                  <c:v>1</c:v>
                </c:pt>
                <c:pt idx="1">
                  <c:v> 44.4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SHBG!$BH$5:$BH$11</c:f>
              <c:numCache>
                <c:formatCode>General</c:formatCode>
                <c:ptCount val="7"/>
                <c:pt idx="0">
                  <c:v>1.8000000000000043</c:v>
                </c:pt>
                <c:pt idx="1">
                  <c:v>4.7000000000000028</c:v>
                </c:pt>
                <c:pt idx="2">
                  <c:v>0.80000000000000426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6E-4132-AE7C-0084DDA4E175}"/>
            </c:ext>
          </c:extLst>
        </c:ser>
        <c:ser>
          <c:idx val="1"/>
          <c:order val="1"/>
          <c:tx>
            <c:strRef>
              <c:f>SHBG!$BI$3:$BI$4</c:f>
              <c:strCache>
                <c:ptCount val="2"/>
                <c:pt idx="0">
                  <c:v>2</c:v>
                </c:pt>
                <c:pt idx="1">
                  <c:v> 87.6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SHBG!$BI$5:$BI$11</c:f>
              <c:numCache>
                <c:formatCode>General</c:formatCode>
                <c:ptCount val="7"/>
                <c:pt idx="0">
                  <c:v>-4.5</c:v>
                </c:pt>
                <c:pt idx="1">
                  <c:v>-4.8999999999999915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E-4132-AE7C-0084DDA4E175}"/>
            </c:ext>
          </c:extLst>
        </c:ser>
        <c:ser>
          <c:idx val="2"/>
          <c:order val="2"/>
          <c:tx>
            <c:strRef>
              <c:f>SHBG!$BJ$3:$BJ$4</c:f>
              <c:strCache>
                <c:ptCount val="2"/>
                <c:pt idx="0">
                  <c:v>3</c:v>
                </c:pt>
                <c:pt idx="1">
                  <c:v> 49.3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SHBG!$BJ$5:$BJ$11</c:f>
              <c:numCache>
                <c:formatCode>General</c:formatCode>
                <c:ptCount val="7"/>
                <c:pt idx="0">
                  <c:v>6.3000000000000043</c:v>
                </c:pt>
                <c:pt idx="1">
                  <c:v>0.70000000000000284</c:v>
                </c:pt>
                <c:pt idx="2">
                  <c:v>3.5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6E-4132-AE7C-0084DDA4E175}"/>
            </c:ext>
          </c:extLst>
        </c:ser>
        <c:ser>
          <c:idx val="3"/>
          <c:order val="3"/>
          <c:tx>
            <c:strRef>
              <c:f>SHBG!$BK$3:$BK$4</c:f>
              <c:strCache>
                <c:ptCount val="2"/>
                <c:pt idx="0">
                  <c:v>4</c:v>
                </c:pt>
                <c:pt idx="1">
                  <c:v> 41.0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SHBG!$BK$5:$BK$11</c:f>
              <c:numCache>
                <c:formatCode>General</c:formatCode>
                <c:ptCount val="7"/>
                <c:pt idx="0">
                  <c:v>-1.7000000000000028</c:v>
                </c:pt>
                <c:pt idx="1">
                  <c:v>1.2999999999999972</c:v>
                </c:pt>
                <c:pt idx="2">
                  <c:v>2.5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6E-4132-AE7C-0084DDA4E175}"/>
            </c:ext>
          </c:extLst>
        </c:ser>
        <c:ser>
          <c:idx val="4"/>
          <c:order val="4"/>
          <c:tx>
            <c:strRef>
              <c:f>SHBG!$BL$3:$BL$4</c:f>
              <c:strCache>
                <c:ptCount val="2"/>
                <c:pt idx="0">
                  <c:v>5</c:v>
                </c:pt>
                <c:pt idx="1">
                  <c:v> 95.1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SHBG!$BL$5:$BL$11</c:f>
              <c:numCache>
                <c:formatCode>General</c:formatCode>
                <c:ptCount val="7"/>
                <c:pt idx="0">
                  <c:v>-1.6999999999999886</c:v>
                </c:pt>
                <c:pt idx="1">
                  <c:v>-3.3999999999999915</c:v>
                </c:pt>
                <c:pt idx="2">
                  <c:v>7.9000000000000057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6E-4132-AE7C-0084DDA4E175}"/>
            </c:ext>
          </c:extLst>
        </c:ser>
        <c:ser>
          <c:idx val="5"/>
          <c:order val="5"/>
          <c:tx>
            <c:strRef>
              <c:f>SHBG!$BM$3:$BM$4</c:f>
              <c:strCache>
                <c:ptCount val="2"/>
                <c:pt idx="0">
                  <c:v>6</c:v>
                </c:pt>
                <c:pt idx="1">
                  <c:v> 77.7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SHBG!$BM$5:$BM$11</c:f>
              <c:numCache>
                <c:formatCode>General</c:formatCode>
                <c:ptCount val="7"/>
                <c:pt idx="0">
                  <c:v>-6.2000000000000028</c:v>
                </c:pt>
                <c:pt idx="1">
                  <c:v>1.0999999999999943</c:v>
                </c:pt>
                <c:pt idx="2">
                  <c:v>-3.2000000000000028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6E-4132-AE7C-0084DDA4E175}"/>
            </c:ext>
          </c:extLst>
        </c:ser>
        <c:ser>
          <c:idx val="6"/>
          <c:order val="6"/>
          <c:tx>
            <c:strRef>
              <c:f>SHBG!$BN$3:$BN$4</c:f>
              <c:strCache>
                <c:ptCount val="2"/>
                <c:pt idx="0">
                  <c:v>7</c:v>
                </c:pt>
                <c:pt idx="1">
                  <c:v> 46.0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SHBG!$BN$5:$BN$11</c:f>
              <c:numCache>
                <c:formatCode>General</c:formatCode>
                <c:ptCount val="7"/>
                <c:pt idx="0">
                  <c:v>-0.39999999999999858</c:v>
                </c:pt>
                <c:pt idx="1">
                  <c:v>1.5</c:v>
                </c:pt>
                <c:pt idx="2">
                  <c:v>2.2000000000000028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6E-4132-AE7C-0084DDA4E175}"/>
            </c:ext>
          </c:extLst>
        </c:ser>
        <c:ser>
          <c:idx val="7"/>
          <c:order val="7"/>
          <c:tx>
            <c:strRef>
              <c:f>SHBG!$BO$3:$BO$4</c:f>
              <c:strCache>
                <c:ptCount val="2"/>
                <c:pt idx="0">
                  <c:v>8</c:v>
                </c:pt>
                <c:pt idx="1">
                  <c:v> 99.9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SHBG!$BO$5:$BO$11</c:f>
              <c:numCache>
                <c:formatCode>General</c:formatCode>
                <c:ptCount val="7"/>
                <c:pt idx="0">
                  <c:v>4.5</c:v>
                </c:pt>
                <c:pt idx="1">
                  <c:v>2.1999999999999886</c:v>
                </c:pt>
                <c:pt idx="2">
                  <c:v>0.79999999999999716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6E-4132-AE7C-0084DDA4E175}"/>
            </c:ext>
          </c:extLst>
        </c:ser>
        <c:ser>
          <c:idx val="8"/>
          <c:order val="8"/>
          <c:tx>
            <c:strRef>
              <c:f>SHBG!$BP$3:$BP$4</c:f>
              <c:strCache>
                <c:ptCount val="2"/>
                <c:pt idx="0">
                  <c:v>9</c:v>
                </c:pt>
                <c:pt idx="1">
                  <c:v> 57.7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SHBG!$BP$5:$BP$11</c:f>
              <c:numCache>
                <c:formatCode>General</c:formatCode>
                <c:ptCount val="7"/>
                <c:pt idx="0">
                  <c:v>-1.6000000000000014</c:v>
                </c:pt>
                <c:pt idx="1">
                  <c:v>-3.7000000000000028</c:v>
                </c:pt>
                <c:pt idx="2">
                  <c:v>-2.7000000000000028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6E-4132-AE7C-0084DDA4E175}"/>
            </c:ext>
          </c:extLst>
        </c:ser>
        <c:ser>
          <c:idx val="9"/>
          <c:order val="9"/>
          <c:tx>
            <c:strRef>
              <c:f>SHBG!$BQ$3:$BQ$4</c:f>
              <c:strCache>
                <c:ptCount val="2"/>
                <c:pt idx="0">
                  <c:v>10</c:v>
                </c:pt>
                <c:pt idx="1">
                  <c:v> 52.0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SHBG!$BQ$5:$BQ$11</c:f>
              <c:numCache>
                <c:formatCode>General</c:formatCode>
                <c:ptCount val="7"/>
                <c:pt idx="0">
                  <c:v>3.8999999999999986</c:v>
                </c:pt>
                <c:pt idx="1">
                  <c:v>2.2000000000000028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26E-4132-AE7C-0084DDA4E175}"/>
            </c:ext>
          </c:extLst>
        </c:ser>
        <c:ser>
          <c:idx val="10"/>
          <c:order val="10"/>
          <c:tx>
            <c:strRef>
              <c:f>SHBG!$BR$3:$BR$4</c:f>
              <c:strCache>
                <c:ptCount val="2"/>
                <c:pt idx="0">
                  <c:v>11</c:v>
                </c:pt>
                <c:pt idx="1">
                  <c:v> 48.2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SHBG!$BR$5:$BR$11</c:f>
              <c:numCache>
                <c:formatCode>General</c:formatCode>
                <c:ptCount val="7"/>
                <c:pt idx="0">
                  <c:v>1.6999999999999957</c:v>
                </c:pt>
                <c:pt idx="1">
                  <c:v>-2.1000000000000014</c:v>
                </c:pt>
                <c:pt idx="2">
                  <c:v>-6.2000000000000028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26E-4132-AE7C-0084DDA4E175}"/>
            </c:ext>
          </c:extLst>
        </c:ser>
        <c:ser>
          <c:idx val="11"/>
          <c:order val="11"/>
          <c:tx>
            <c:strRef>
              <c:f>SHBG!$BS$3:$BS$4</c:f>
              <c:strCache>
                <c:ptCount val="2"/>
                <c:pt idx="0">
                  <c:v>12</c:v>
                </c:pt>
                <c:pt idx="1">
                  <c:v> 68.7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SHBG!$BS$5:$BS$11</c:f>
              <c:numCache>
                <c:formatCode>General</c:formatCode>
                <c:ptCount val="7"/>
                <c:pt idx="0">
                  <c:v>0</c:v>
                </c:pt>
                <c:pt idx="1">
                  <c:v>4.5999999999999943</c:v>
                </c:pt>
                <c:pt idx="2">
                  <c:v>3.7000000000000028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26E-4132-AE7C-0084DDA4E175}"/>
            </c:ext>
          </c:extLst>
        </c:ser>
        <c:ser>
          <c:idx val="12"/>
          <c:order val="12"/>
          <c:tx>
            <c:strRef>
              <c:f>SHBG!$BT$3:$BT$4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26E-4132-AE7C-0084DDA4E175}"/>
            </c:ext>
          </c:extLst>
        </c:ser>
        <c:ser>
          <c:idx val="13"/>
          <c:order val="13"/>
          <c:tx>
            <c:strRef>
              <c:f>SHBG!$BU$3:$BU$4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26E-4132-AE7C-0084DDA4E175}"/>
            </c:ext>
          </c:extLst>
        </c:ser>
        <c:ser>
          <c:idx val="14"/>
          <c:order val="14"/>
          <c:tx>
            <c:strRef>
              <c:f>SHBG!$BV$3:$BV$4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26E-4132-AE7C-0084DDA4E175}"/>
            </c:ext>
          </c:extLst>
        </c:ser>
        <c:ser>
          <c:idx val="15"/>
          <c:order val="15"/>
          <c:tx>
            <c:strRef>
              <c:f>SHBG!$BW$3:$BW$4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26E-4132-AE7C-0084DDA4E175}"/>
            </c:ext>
          </c:extLst>
        </c:ser>
        <c:ser>
          <c:idx val="16"/>
          <c:order val="16"/>
          <c:tx>
            <c:strRef>
              <c:f>SHBG!$BX$3:$BX$4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26E-4132-AE7C-0084DDA4E175}"/>
            </c:ext>
          </c:extLst>
        </c:ser>
        <c:ser>
          <c:idx val="17"/>
          <c:order val="17"/>
          <c:tx>
            <c:strRef>
              <c:f>SHBG!$BY$3:$BY$4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26E-4132-AE7C-0084DDA4E175}"/>
            </c:ext>
          </c:extLst>
        </c:ser>
        <c:ser>
          <c:idx val="18"/>
          <c:order val="18"/>
          <c:tx>
            <c:strRef>
              <c:f>SHBG!$BZ$3:$BZ$4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26E-4132-AE7C-0084DDA4E175}"/>
            </c:ext>
          </c:extLst>
        </c:ser>
        <c:ser>
          <c:idx val="19"/>
          <c:order val="19"/>
          <c:tx>
            <c:strRef>
              <c:f>SHBG!$CA$3:$CA$4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26E-4132-AE7C-0084DDA4E175}"/>
            </c:ext>
          </c:extLst>
        </c:ser>
        <c:ser>
          <c:idx val="20"/>
          <c:order val="20"/>
          <c:tx>
            <c:strRef>
              <c:f>SHBG!$CB$3:$CB$4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SHBG!$CB$5:$CB$11</c:f>
              <c:numCache>
                <c:formatCode>_ * #\ ##0.00_ ;_ * \-#\ ##0.00_ ;_ * "-"??_ ;_ @_ </c:formatCode>
                <c:ptCount val="7"/>
                <c:pt idx="0">
                  <c:v>10.618466666666668</c:v>
                </c:pt>
                <c:pt idx="1">
                  <c:v>10.618466666666668</c:v>
                </c:pt>
                <c:pt idx="2">
                  <c:v>10.618466666666668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26E-4132-AE7C-0084DDA4E175}"/>
            </c:ext>
          </c:extLst>
        </c:ser>
        <c:ser>
          <c:idx val="21"/>
          <c:order val="21"/>
          <c:tx>
            <c:strRef>
              <c:f>SHBG!$CC$3:$CC$4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SHBG!$CC$5:$CC$11</c:f>
              <c:numCache>
                <c:formatCode>_ * #\ ##0.00_ ;_ * \-#\ ##0.00_ ;_ * "-"??_ ;_ @_ </c:formatCode>
                <c:ptCount val="7"/>
                <c:pt idx="0">
                  <c:v>6.3966666666666683</c:v>
                </c:pt>
                <c:pt idx="1">
                  <c:v>6.3966666666666683</c:v>
                </c:pt>
                <c:pt idx="2">
                  <c:v>6.3966666666666683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26E-4132-AE7C-0084DDA4E175}"/>
            </c:ext>
          </c:extLst>
        </c:ser>
        <c:ser>
          <c:idx val="22"/>
          <c:order val="22"/>
          <c:tx>
            <c:strRef>
              <c:f>SHBG!$CD$3:$CD$4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SHBG!$CD$5:$CD$11</c:f>
              <c:numCache>
                <c:formatCode>_ * #\ ##0.00_ ;_ * \-#\ ##0.00_ ;_ * "-"??_ ;_ @_ </c:formatCode>
                <c:ptCount val="7"/>
                <c:pt idx="0">
                  <c:v>-6.3966666666666683</c:v>
                </c:pt>
                <c:pt idx="1">
                  <c:v>-6.3966666666666683</c:v>
                </c:pt>
                <c:pt idx="2">
                  <c:v>-6.3966666666666683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26E-4132-AE7C-0084DDA4E175}"/>
            </c:ext>
          </c:extLst>
        </c:ser>
        <c:ser>
          <c:idx val="23"/>
          <c:order val="23"/>
          <c:tx>
            <c:strRef>
              <c:f>SHBG!$CE$3:$CE$4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SHBG!$CE$5:$CE$11</c:f>
              <c:numCache>
                <c:formatCode>_ * #\ ##0.00_ ;_ * \-#\ ##0.00_ ;_ * "-"??_ ;_ @_ </c:formatCode>
                <c:ptCount val="7"/>
                <c:pt idx="0">
                  <c:v>-10.618466666666668</c:v>
                </c:pt>
                <c:pt idx="1">
                  <c:v>-10.618466666666668</c:v>
                </c:pt>
                <c:pt idx="2">
                  <c:v>-10.618466666666668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26E-4132-AE7C-0084DDA4E175}"/>
            </c:ext>
          </c:extLst>
        </c:ser>
        <c:ser>
          <c:idx val="24"/>
          <c:order val="24"/>
          <c:tx>
            <c:strRef>
              <c:f>SHBG!$CF$3:$CF$4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SHBG!$CG$5:$CG$11</c:f>
                <c:numCache>
                  <c:formatCode>General</c:formatCode>
                  <c:ptCount val="7"/>
                  <c:pt idx="0">
                    <c:v>2.5851045609044436</c:v>
                  </c:pt>
                  <c:pt idx="1">
                    <c:v>2.0162353584234265</c:v>
                  </c:pt>
                  <c:pt idx="2">
                    <c:v>2.5848982217227978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SHBG!$CG$5:$CG$11</c:f>
                <c:numCache>
                  <c:formatCode>General</c:formatCode>
                  <c:ptCount val="7"/>
                  <c:pt idx="0">
                    <c:v>2.5851045609044436</c:v>
                  </c:pt>
                  <c:pt idx="1">
                    <c:v>2.0162353584234265</c:v>
                  </c:pt>
                  <c:pt idx="2">
                    <c:v>2.5848982217227978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SHBG!$AF$5:$AF$11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SHBG!$CF$5:$CF$11</c:f>
              <c:numCache>
                <c:formatCode>General</c:formatCode>
                <c:ptCount val="7"/>
                <c:pt idx="0">
                  <c:v>0.19090909090909169</c:v>
                </c:pt>
                <c:pt idx="1">
                  <c:v>0.34999999999999964</c:v>
                </c:pt>
                <c:pt idx="2">
                  <c:v>0.93636363636363673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26E-4132-AE7C-0084DDA4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'FT3'!$BH$3:$BH$4</c:f>
              <c:strCache>
                <c:ptCount val="2"/>
                <c:pt idx="0">
                  <c:v>1</c:v>
                </c:pt>
                <c:pt idx="1">
                  <c:v> 4.4 </c:v>
                </c:pt>
              </c:strCache>
            </c:strRef>
          </c:tx>
          <c:spPr>
            <a:ln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'FT3'!$BH$5:$BH$11</c:f>
              <c:numCache>
                <c:formatCode>General</c:formatCode>
                <c:ptCount val="7"/>
                <c:pt idx="0">
                  <c:v>1.9999999999999574E-2</c:v>
                </c:pt>
                <c:pt idx="1">
                  <c:v>5.9999999999999609E-2</c:v>
                </c:pt>
                <c:pt idx="2">
                  <c:v>5.9999999999999609E-2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28-4BE9-927C-5B4ADA6748C4}"/>
            </c:ext>
          </c:extLst>
        </c:ser>
        <c:ser>
          <c:idx val="1"/>
          <c:order val="1"/>
          <c:tx>
            <c:strRef>
              <c:f>'FT3'!$BI$3:$BI$4</c:f>
              <c:strCache>
                <c:ptCount val="2"/>
                <c:pt idx="0">
                  <c:v>2</c:v>
                </c:pt>
                <c:pt idx="1">
                  <c:v> 4.4 </c:v>
                </c:pt>
              </c:strCache>
            </c:strRef>
          </c:tx>
          <c:spPr>
            <a:ln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'FT3'!$BI$5:$BI$11</c:f>
              <c:numCache>
                <c:formatCode>General</c:formatCode>
                <c:ptCount val="7"/>
                <c:pt idx="0">
                  <c:v>0.10000000000000053</c:v>
                </c:pt>
                <c:pt idx="1">
                  <c:v>-0.22999999999999954</c:v>
                </c:pt>
                <c:pt idx="2">
                  <c:v>0.27000000000000046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28-4BE9-927C-5B4ADA6748C4}"/>
            </c:ext>
          </c:extLst>
        </c:ser>
        <c:ser>
          <c:idx val="2"/>
          <c:order val="2"/>
          <c:tx>
            <c:strRef>
              <c:f>'FT3'!$BJ$3:$BJ$4</c:f>
              <c:strCache>
                <c:ptCount val="2"/>
                <c:pt idx="0">
                  <c:v>3</c:v>
                </c:pt>
                <c:pt idx="1">
                  <c:v> 4.4 </c:v>
                </c:pt>
              </c:strCache>
            </c:strRef>
          </c:tx>
          <c:spPr>
            <a:ln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'FT3'!$BJ$5:$BJ$11</c:f>
              <c:numCache>
                <c:formatCode>General</c:formatCode>
                <c:ptCount val="7"/>
                <c:pt idx="0">
                  <c:v>5.0000000000000711E-2</c:v>
                </c:pt>
                <c:pt idx="1">
                  <c:v>7.0000000000000284E-2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28-4BE9-927C-5B4ADA6748C4}"/>
            </c:ext>
          </c:extLst>
        </c:ser>
        <c:ser>
          <c:idx val="3"/>
          <c:order val="3"/>
          <c:tx>
            <c:strRef>
              <c:f>'FT3'!$BK$3:$BK$4</c:f>
              <c:strCache>
                <c:ptCount val="2"/>
                <c:pt idx="0">
                  <c:v>4</c:v>
                </c:pt>
                <c:pt idx="1">
                  <c:v> 5.3 </c:v>
                </c:pt>
              </c:strCache>
            </c:strRef>
          </c:tx>
          <c:spPr>
            <a:ln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'FT3'!$BK$5:$BK$11</c:f>
              <c:numCache>
                <c:formatCode>General</c:formatCode>
                <c:ptCount val="7"/>
                <c:pt idx="0">
                  <c:v>0.10000000000000053</c:v>
                </c:pt>
                <c:pt idx="1">
                  <c:v>-9.9999999999999645E-2</c:v>
                </c:pt>
                <c:pt idx="2">
                  <c:v>0.10000000000000053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28-4BE9-927C-5B4ADA6748C4}"/>
            </c:ext>
          </c:extLst>
        </c:ser>
        <c:ser>
          <c:idx val="4"/>
          <c:order val="4"/>
          <c:tx>
            <c:strRef>
              <c:f>'FT3'!$BL$3:$BL$4</c:f>
              <c:strCache>
                <c:ptCount val="2"/>
                <c:pt idx="0">
                  <c:v>5</c:v>
                </c:pt>
                <c:pt idx="1">
                  <c:v> 5.4 </c:v>
                </c:pt>
              </c:strCache>
            </c:strRef>
          </c:tx>
          <c:spPr>
            <a:ln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'FT3'!$BL$5:$BL$11</c:f>
              <c:numCache>
                <c:formatCode>General</c:formatCode>
                <c:ptCount val="7"/>
                <c:pt idx="0">
                  <c:v>-0.12000000000000011</c:v>
                </c:pt>
                <c:pt idx="1">
                  <c:v>4.0000000000000036E-2</c:v>
                </c:pt>
                <c:pt idx="2">
                  <c:v>0.23999999999999932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28-4BE9-927C-5B4ADA6748C4}"/>
            </c:ext>
          </c:extLst>
        </c:ser>
        <c:ser>
          <c:idx val="5"/>
          <c:order val="5"/>
          <c:tx>
            <c:strRef>
              <c:f>'FT3'!$BM$3:$BM$4</c:f>
              <c:strCache>
                <c:ptCount val="2"/>
                <c:pt idx="0">
                  <c:v>6</c:v>
                </c:pt>
                <c:pt idx="1">
                  <c:v> 3.8 </c:v>
                </c:pt>
              </c:strCache>
            </c:strRef>
          </c:tx>
          <c:spPr>
            <a:ln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'FT3'!$BM$5:$BM$11</c:f>
              <c:numCache>
                <c:formatCode>General</c:formatCode>
                <c:ptCount val="7"/>
                <c:pt idx="0">
                  <c:v>0.19000000000000039</c:v>
                </c:pt>
                <c:pt idx="1">
                  <c:v>0.29999999999999982</c:v>
                </c:pt>
                <c:pt idx="2">
                  <c:v>0.29999999999999982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28-4BE9-927C-5B4ADA6748C4}"/>
            </c:ext>
          </c:extLst>
        </c:ser>
        <c:ser>
          <c:idx val="6"/>
          <c:order val="6"/>
          <c:tx>
            <c:strRef>
              <c:f>'FT3'!$BN$3:$BN$4</c:f>
              <c:strCache>
                <c:ptCount val="2"/>
                <c:pt idx="0">
                  <c:v>7</c:v>
                </c:pt>
                <c:pt idx="1">
                  <c:v> 4.3 </c:v>
                </c:pt>
              </c:strCache>
            </c:strRef>
          </c:tx>
          <c:spPr>
            <a:ln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'FT3'!$BN$5:$BN$11</c:f>
              <c:numCache>
                <c:formatCode>General</c:formatCode>
                <c:ptCount val="7"/>
                <c:pt idx="0">
                  <c:v>3.0000000000000249E-2</c:v>
                </c:pt>
                <c:pt idx="1">
                  <c:v>-0.23000000000000043</c:v>
                </c:pt>
                <c:pt idx="2">
                  <c:v>0.16999999999999993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28-4BE9-927C-5B4ADA6748C4}"/>
            </c:ext>
          </c:extLst>
        </c:ser>
        <c:ser>
          <c:idx val="7"/>
          <c:order val="7"/>
          <c:tx>
            <c:strRef>
              <c:f>'FT3'!$BO$3:$BO$4</c:f>
              <c:strCache>
                <c:ptCount val="2"/>
                <c:pt idx="0">
                  <c:v>8</c:v>
                </c:pt>
                <c:pt idx="1">
                  <c:v> 3.5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'FT3'!$BO$5:$BO$11</c:f>
              <c:numCache>
                <c:formatCode>General</c:formatCode>
                <c:ptCount val="7"/>
                <c:pt idx="0">
                  <c:v>-3.0000000000000249E-2</c:v>
                </c:pt>
                <c:pt idx="1">
                  <c:v>0.10999999999999988</c:v>
                </c:pt>
                <c:pt idx="2">
                  <c:v>0.10999999999999988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28-4BE9-927C-5B4ADA6748C4}"/>
            </c:ext>
          </c:extLst>
        </c:ser>
        <c:ser>
          <c:idx val="8"/>
          <c:order val="8"/>
          <c:tx>
            <c:strRef>
              <c:f>'FT3'!$BP$3:$BP$4</c:f>
              <c:strCache>
                <c:ptCount val="2"/>
                <c:pt idx="0">
                  <c:v>9</c:v>
                </c:pt>
                <c:pt idx="1">
                  <c:v> 4.4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'FT3'!$BP$5:$BP$11</c:f>
              <c:numCache>
                <c:formatCode>General</c:formatCode>
                <c:ptCount val="7"/>
                <c:pt idx="0">
                  <c:v>-8.9999999999999858E-2</c:v>
                </c:pt>
                <c:pt idx="1">
                  <c:v>-0.14999999999999947</c:v>
                </c:pt>
                <c:pt idx="2">
                  <c:v>-4.9999999999999822E-2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28-4BE9-927C-5B4ADA6748C4}"/>
            </c:ext>
          </c:extLst>
        </c:ser>
        <c:ser>
          <c:idx val="9"/>
          <c:order val="9"/>
          <c:tx>
            <c:strRef>
              <c:f>'FT3'!$BQ$3:$BQ$4</c:f>
              <c:strCache>
                <c:ptCount val="2"/>
                <c:pt idx="0">
                  <c:v>10</c:v>
                </c:pt>
                <c:pt idx="1">
                  <c:v> 4.8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'FT3'!$BQ$5:$BQ$11</c:f>
              <c:numCache>
                <c:formatCode>General</c:formatCode>
                <c:ptCount val="7"/>
                <c:pt idx="0">
                  <c:v>0.11000000000000032</c:v>
                </c:pt>
                <c:pt idx="1">
                  <c:v>0</c:v>
                </c:pt>
                <c:pt idx="2">
                  <c:v>0.29999999999999982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628-4BE9-927C-5B4ADA6748C4}"/>
            </c:ext>
          </c:extLst>
        </c:ser>
        <c:ser>
          <c:idx val="10"/>
          <c:order val="10"/>
          <c:tx>
            <c:strRef>
              <c:f>'FT3'!$BR$3:$BR$4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'FT3'!$BR$5:$BR$11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628-4BE9-927C-5B4ADA6748C4}"/>
            </c:ext>
          </c:extLst>
        </c:ser>
        <c:ser>
          <c:idx val="11"/>
          <c:order val="11"/>
          <c:tx>
            <c:strRef>
              <c:f>'FT3'!$BS$3:$BS$4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'FT3'!$BS$5:$BS$11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628-4BE9-927C-5B4ADA6748C4}"/>
            </c:ext>
          </c:extLst>
        </c:ser>
        <c:ser>
          <c:idx val="12"/>
          <c:order val="12"/>
          <c:tx>
            <c:strRef>
              <c:f>'FT3'!$BT$3:$BT$4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628-4BE9-927C-5B4ADA6748C4}"/>
            </c:ext>
          </c:extLst>
        </c:ser>
        <c:ser>
          <c:idx val="13"/>
          <c:order val="13"/>
          <c:tx>
            <c:strRef>
              <c:f>'FT3'!$BU$3:$BU$4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28-4BE9-927C-5B4ADA6748C4}"/>
            </c:ext>
          </c:extLst>
        </c:ser>
        <c:ser>
          <c:idx val="14"/>
          <c:order val="14"/>
          <c:tx>
            <c:strRef>
              <c:f>'FT3'!$BV$3:$BV$4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628-4BE9-927C-5B4ADA6748C4}"/>
            </c:ext>
          </c:extLst>
        </c:ser>
        <c:ser>
          <c:idx val="15"/>
          <c:order val="15"/>
          <c:tx>
            <c:strRef>
              <c:f>'FT3'!$BW$3:$BW$4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628-4BE9-927C-5B4ADA6748C4}"/>
            </c:ext>
          </c:extLst>
        </c:ser>
        <c:ser>
          <c:idx val="16"/>
          <c:order val="16"/>
          <c:tx>
            <c:strRef>
              <c:f>'FT3'!$BX$3:$BX$4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628-4BE9-927C-5B4ADA6748C4}"/>
            </c:ext>
          </c:extLst>
        </c:ser>
        <c:ser>
          <c:idx val="17"/>
          <c:order val="17"/>
          <c:tx>
            <c:strRef>
              <c:f>'FT3'!$BY$3:$BY$4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628-4BE9-927C-5B4ADA6748C4}"/>
            </c:ext>
          </c:extLst>
        </c:ser>
        <c:ser>
          <c:idx val="18"/>
          <c:order val="18"/>
          <c:tx>
            <c:strRef>
              <c:f>'FT3'!$BZ$3:$BZ$4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628-4BE9-927C-5B4ADA6748C4}"/>
            </c:ext>
          </c:extLst>
        </c:ser>
        <c:ser>
          <c:idx val="19"/>
          <c:order val="19"/>
          <c:tx>
            <c:strRef>
              <c:f>'FT3'!$CA$3:$CA$4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628-4BE9-927C-5B4ADA6748C4}"/>
            </c:ext>
          </c:extLst>
        </c:ser>
        <c:ser>
          <c:idx val="20"/>
          <c:order val="20"/>
          <c:tx>
            <c:strRef>
              <c:f>'FT3'!$CB$3:$CB$4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'FT3'!$CB$5:$CB$11</c:f>
              <c:numCache>
                <c:formatCode>_ * #\ ##0.00_ ;_ * \-#\ ##0.00_ ;_ * "-"??_ ;_ @_ </c:formatCode>
                <c:ptCount val="7"/>
                <c:pt idx="0">
                  <c:v>0.51886800000000011</c:v>
                </c:pt>
                <c:pt idx="1">
                  <c:v>0.51886800000000011</c:v>
                </c:pt>
                <c:pt idx="2">
                  <c:v>0.51886800000000011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628-4BE9-927C-5B4ADA6748C4}"/>
            </c:ext>
          </c:extLst>
        </c:ser>
        <c:ser>
          <c:idx val="21"/>
          <c:order val="21"/>
          <c:tx>
            <c:strRef>
              <c:f>'FT3'!$CC$3:$CC$4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'FT3'!$CC$5:$CC$11</c:f>
              <c:numCache>
                <c:formatCode>_ * #\ ##0.00_ ;_ * \-#\ ##0.00_ ;_ * "-"??_ ;_ @_ </c:formatCode>
                <c:ptCount val="7"/>
                <c:pt idx="0">
                  <c:v>0.29521800000000004</c:v>
                </c:pt>
                <c:pt idx="1">
                  <c:v>0.29521800000000004</c:v>
                </c:pt>
                <c:pt idx="2">
                  <c:v>0.29521800000000004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628-4BE9-927C-5B4ADA6748C4}"/>
            </c:ext>
          </c:extLst>
        </c:ser>
        <c:ser>
          <c:idx val="22"/>
          <c:order val="22"/>
          <c:tx>
            <c:strRef>
              <c:f>'FT3'!$CD$3:$CD$4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'FT3'!$CD$5:$CD$11</c:f>
              <c:numCache>
                <c:formatCode>_ * #\ ##0.00_ ;_ * \-#\ ##0.00_ ;_ * "-"??_ ;_ @_ </c:formatCode>
                <c:ptCount val="7"/>
                <c:pt idx="0">
                  <c:v>-0.29521800000000004</c:v>
                </c:pt>
                <c:pt idx="1">
                  <c:v>-0.29521800000000004</c:v>
                </c:pt>
                <c:pt idx="2">
                  <c:v>-0.29521800000000004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628-4BE9-927C-5B4ADA6748C4}"/>
            </c:ext>
          </c:extLst>
        </c:ser>
        <c:ser>
          <c:idx val="23"/>
          <c:order val="23"/>
          <c:tx>
            <c:strRef>
              <c:f>'FT3'!$CE$3:$CE$4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'FT3'!$CE$5:$CE$11</c:f>
              <c:numCache>
                <c:formatCode>_ * #\ ##0.00_ ;_ * \-#\ ##0.00_ ;_ * "-"??_ ;_ @_ </c:formatCode>
                <c:ptCount val="7"/>
                <c:pt idx="0">
                  <c:v>-0.51886800000000011</c:v>
                </c:pt>
                <c:pt idx="1">
                  <c:v>-0.51886800000000011</c:v>
                </c:pt>
                <c:pt idx="2">
                  <c:v>-0.51886800000000011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628-4BE9-927C-5B4ADA6748C4}"/>
            </c:ext>
          </c:extLst>
        </c:ser>
        <c:ser>
          <c:idx val="24"/>
          <c:order val="24"/>
          <c:tx>
            <c:strRef>
              <c:f>'FT3'!$CF$3:$CF$4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'FT3'!$CG$5:$CG$11</c:f>
                <c:numCache>
                  <c:formatCode>General</c:formatCode>
                  <c:ptCount val="7"/>
                  <c:pt idx="0">
                    <c:v>6.8465299289103457E-2</c:v>
                  </c:pt>
                  <c:pt idx="1">
                    <c:v>0.11894205427737853</c:v>
                  </c:pt>
                  <c:pt idx="2">
                    <c:v>9.3196047574876109E-2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'FT3'!$CG$5:$CG$11</c:f>
                <c:numCache>
                  <c:formatCode>General</c:formatCode>
                  <c:ptCount val="7"/>
                  <c:pt idx="0">
                    <c:v>6.8465299289103457E-2</c:v>
                  </c:pt>
                  <c:pt idx="1">
                    <c:v>0.11894205427737853</c:v>
                  </c:pt>
                  <c:pt idx="2">
                    <c:v>9.3196047574876109E-2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'FT3'!$AF$5:$AF$11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'FT3'!$CF$5:$CF$11</c:f>
              <c:numCache>
                <c:formatCode>General</c:formatCode>
                <c:ptCount val="7"/>
                <c:pt idx="0">
                  <c:v>3.6000000000000212E-2</c:v>
                </c:pt>
                <c:pt idx="1">
                  <c:v>-1.2999999999999946E-2</c:v>
                </c:pt>
                <c:pt idx="2">
                  <c:v>0.16666666666666663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628-4BE9-927C-5B4ADA674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'FT4'!$AG$3:$AG$4</c:f>
              <c:strCache>
                <c:ptCount val="2"/>
                <c:pt idx="0">
                  <c:v>1</c:v>
                </c:pt>
                <c:pt idx="1">
                  <c:v> 12.9 </c:v>
                </c:pt>
              </c:strCache>
            </c:strRef>
          </c:tx>
          <c:spPr>
            <a:ln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'FT4'!$AG$5:$AG$11</c:f>
              <c:numCache>
                <c:formatCode>0%</c:formatCode>
                <c:ptCount val="7"/>
                <c:pt idx="0">
                  <c:v>7.7519379844961378E-3</c:v>
                </c:pt>
                <c:pt idx="1">
                  <c:v>4.6511627906976605E-2</c:v>
                </c:pt>
                <c:pt idx="2">
                  <c:v>6.976744186046524E-2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2F-423A-B8F2-DEF71349C9DA}"/>
            </c:ext>
          </c:extLst>
        </c:ser>
        <c:ser>
          <c:idx val="1"/>
          <c:order val="1"/>
          <c:tx>
            <c:strRef>
              <c:f>'FT4'!$AH$3:$AH$4</c:f>
              <c:strCache>
                <c:ptCount val="2"/>
                <c:pt idx="0">
                  <c:v>2</c:v>
                </c:pt>
                <c:pt idx="1">
                  <c:v> 11.7 </c:v>
                </c:pt>
              </c:strCache>
            </c:strRef>
          </c:tx>
          <c:spPr>
            <a:ln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'FT4'!$AH$5:$AH$11</c:f>
              <c:numCache>
                <c:formatCode>0%</c:formatCode>
                <c:ptCount val="7"/>
                <c:pt idx="0">
                  <c:v>-9.4017094017094016E-2</c:v>
                </c:pt>
                <c:pt idx="1">
                  <c:v>-5.1282051282051211E-2</c:v>
                </c:pt>
                <c:pt idx="2">
                  <c:v>3.4188034188034289E-2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F-423A-B8F2-DEF71349C9DA}"/>
            </c:ext>
          </c:extLst>
        </c:ser>
        <c:ser>
          <c:idx val="2"/>
          <c:order val="2"/>
          <c:tx>
            <c:strRef>
              <c:f>'FT4'!$AI$3:$AI$4</c:f>
              <c:strCache>
                <c:ptCount val="2"/>
                <c:pt idx="0">
                  <c:v>3</c:v>
                </c:pt>
                <c:pt idx="1">
                  <c:v> 12.8 </c:v>
                </c:pt>
              </c:strCache>
            </c:strRef>
          </c:tx>
          <c:spPr>
            <a:ln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'FT4'!$AI$5:$AI$11</c:f>
              <c:numCache>
                <c:formatCode>0%</c:formatCode>
                <c:ptCount val="7"/>
                <c:pt idx="0">
                  <c:v>3.1249999999999778E-2</c:v>
                </c:pt>
                <c:pt idx="1">
                  <c:v>1.5625E-2</c:v>
                </c:pt>
                <c:pt idx="2">
                  <c:v>4.6875E-2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2F-423A-B8F2-DEF71349C9DA}"/>
            </c:ext>
          </c:extLst>
        </c:ser>
        <c:ser>
          <c:idx val="3"/>
          <c:order val="3"/>
          <c:tx>
            <c:strRef>
              <c:f>'FT4'!$AJ$3:$AJ$4</c:f>
              <c:strCache>
                <c:ptCount val="2"/>
                <c:pt idx="0">
                  <c:v>4</c:v>
                </c:pt>
                <c:pt idx="1">
                  <c:v> 12.8 </c:v>
                </c:pt>
              </c:strCache>
            </c:strRef>
          </c:tx>
          <c:spPr>
            <a:ln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'FT4'!$AJ$5:$AJ$11</c:f>
              <c:numCache>
                <c:formatCode>0%</c:formatCode>
                <c:ptCount val="7"/>
                <c:pt idx="0">
                  <c:v>-3.90625E-2</c:v>
                </c:pt>
                <c:pt idx="1">
                  <c:v>7.8125E-3</c:v>
                </c:pt>
                <c:pt idx="2">
                  <c:v>6.25E-2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2F-423A-B8F2-DEF71349C9DA}"/>
            </c:ext>
          </c:extLst>
        </c:ser>
        <c:ser>
          <c:idx val="4"/>
          <c:order val="4"/>
          <c:tx>
            <c:strRef>
              <c:f>'FT4'!$AK$3:$AK$4</c:f>
              <c:strCache>
                <c:ptCount val="2"/>
                <c:pt idx="0">
                  <c:v>5</c:v>
                </c:pt>
                <c:pt idx="1">
                  <c:v> 13.7 </c:v>
                </c:pt>
              </c:strCache>
            </c:strRef>
          </c:tx>
          <c:spPr>
            <a:ln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'FT4'!$AK$5:$AK$11</c:f>
              <c:numCache>
                <c:formatCode>0%</c:formatCode>
                <c:ptCount val="7"/>
                <c:pt idx="0">
                  <c:v>-7.2992700729927029E-2</c:v>
                </c:pt>
                <c:pt idx="1">
                  <c:v>-2.1897810218978075E-2</c:v>
                </c:pt>
                <c:pt idx="2">
                  <c:v>5.8394160583941757E-2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2F-423A-B8F2-DEF71349C9DA}"/>
            </c:ext>
          </c:extLst>
        </c:ser>
        <c:ser>
          <c:idx val="5"/>
          <c:order val="5"/>
          <c:tx>
            <c:strRef>
              <c:f>'FT4'!$AL$3:$AL$4</c:f>
              <c:strCache>
                <c:ptCount val="2"/>
                <c:pt idx="0">
                  <c:v>6</c:v>
                </c:pt>
                <c:pt idx="1">
                  <c:v> 10.5 </c:v>
                </c:pt>
              </c:strCache>
            </c:strRef>
          </c:tx>
          <c:spPr>
            <a:ln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'FT4'!$AL$5:$AL$11</c:f>
              <c:numCache>
                <c:formatCode>0%</c:formatCode>
                <c:ptCount val="7"/>
                <c:pt idx="0">
                  <c:v>3.8095238095238182E-2</c:v>
                </c:pt>
                <c:pt idx="1">
                  <c:v>5.7142857142857162E-2</c:v>
                </c:pt>
                <c:pt idx="2">
                  <c:v>0.15238095238095228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2F-423A-B8F2-DEF71349C9DA}"/>
            </c:ext>
          </c:extLst>
        </c:ser>
        <c:ser>
          <c:idx val="6"/>
          <c:order val="6"/>
          <c:tx>
            <c:strRef>
              <c:f>'FT4'!$AM$3:$AM$4</c:f>
              <c:strCache>
                <c:ptCount val="2"/>
                <c:pt idx="0">
                  <c:v>7</c:v>
                </c:pt>
                <c:pt idx="1">
                  <c:v> 13.0 </c:v>
                </c:pt>
              </c:strCache>
            </c:strRef>
          </c:tx>
          <c:spPr>
            <a:ln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'FT4'!$AM$5:$AM$11</c:f>
              <c:numCache>
                <c:formatCode>0%</c:formatCode>
                <c:ptCount val="7"/>
                <c:pt idx="0">
                  <c:v>3.8461538461538547E-2</c:v>
                </c:pt>
                <c:pt idx="1">
                  <c:v>6.1538461538461542E-2</c:v>
                </c:pt>
                <c:pt idx="2">
                  <c:v>0.12307692307692308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2F-423A-B8F2-DEF71349C9DA}"/>
            </c:ext>
          </c:extLst>
        </c:ser>
        <c:ser>
          <c:idx val="7"/>
          <c:order val="7"/>
          <c:tx>
            <c:strRef>
              <c:f>'FT4'!$AN$3:$AN$4</c:f>
              <c:strCache>
                <c:ptCount val="2"/>
                <c:pt idx="0">
                  <c:v>8</c:v>
                </c:pt>
                <c:pt idx="1">
                  <c:v> 12.7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'FT4'!$AN$5:$AN$11</c:f>
              <c:numCache>
                <c:formatCode>0%</c:formatCode>
                <c:ptCount val="7"/>
                <c:pt idx="0">
                  <c:v>4.7244094488189115E-2</c:v>
                </c:pt>
                <c:pt idx="1">
                  <c:v>5.5118110236220597E-2</c:v>
                </c:pt>
                <c:pt idx="2">
                  <c:v>0.10236220472440949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2F-423A-B8F2-DEF71349C9DA}"/>
            </c:ext>
          </c:extLst>
        </c:ser>
        <c:ser>
          <c:idx val="8"/>
          <c:order val="8"/>
          <c:tx>
            <c:strRef>
              <c:f>'FT4'!$AO$3:$AO$4</c:f>
              <c:strCache>
                <c:ptCount val="2"/>
                <c:pt idx="0">
                  <c:v>9</c:v>
                </c:pt>
                <c:pt idx="1">
                  <c:v> 19.1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'FT4'!$AO$5:$AO$11</c:f>
              <c:numCache>
                <c:formatCode>0%</c:formatCode>
                <c:ptCount val="7"/>
                <c:pt idx="0">
                  <c:v>0</c:v>
                </c:pt>
                <c:pt idx="1">
                  <c:v>4.7120418848167533E-2</c:v>
                </c:pt>
                <c:pt idx="2">
                  <c:v>7.3298429319371694E-2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42F-423A-B8F2-DEF71349C9DA}"/>
            </c:ext>
          </c:extLst>
        </c:ser>
        <c:ser>
          <c:idx val="9"/>
          <c:order val="9"/>
          <c:tx>
            <c:strRef>
              <c:f>'FT4'!$AP$3:$AP$4</c:f>
              <c:strCache>
                <c:ptCount val="2"/>
                <c:pt idx="0">
                  <c:v>10</c:v>
                </c:pt>
                <c:pt idx="1">
                  <c:v> 15.0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'FT4'!$AP$5:$AP$11</c:f>
              <c:numCache>
                <c:formatCode>0%</c:formatCode>
                <c:ptCount val="7"/>
                <c:pt idx="0">
                  <c:v>-2.0000000000000018E-2</c:v>
                </c:pt>
                <c:pt idx="1">
                  <c:v>2.0000000000000018E-2</c:v>
                </c:pt>
                <c:pt idx="2">
                  <c:v>8.666666666666667E-2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42F-423A-B8F2-DEF71349C9DA}"/>
            </c:ext>
          </c:extLst>
        </c:ser>
        <c:ser>
          <c:idx val="10"/>
          <c:order val="10"/>
          <c:tx>
            <c:strRef>
              <c:f>'FT4'!$AQ$3:$AQ$4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'FT4'!$AQ$5:$AQ$11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42F-423A-B8F2-DEF71349C9DA}"/>
            </c:ext>
          </c:extLst>
        </c:ser>
        <c:ser>
          <c:idx val="11"/>
          <c:order val="11"/>
          <c:tx>
            <c:strRef>
              <c:f>'FT4'!$AR$3:$AR$4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'FT4'!$AR$5:$AR$11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42F-423A-B8F2-DEF71349C9DA}"/>
            </c:ext>
          </c:extLst>
        </c:ser>
        <c:ser>
          <c:idx val="12"/>
          <c:order val="12"/>
          <c:tx>
            <c:strRef>
              <c:f>'FT4'!$AS$3:$AS$4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42F-423A-B8F2-DEF71349C9DA}"/>
            </c:ext>
          </c:extLst>
        </c:ser>
        <c:ser>
          <c:idx val="13"/>
          <c:order val="13"/>
          <c:tx>
            <c:strRef>
              <c:f>'FT4'!$AT$3:$AT$4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42F-423A-B8F2-DEF71349C9DA}"/>
            </c:ext>
          </c:extLst>
        </c:ser>
        <c:ser>
          <c:idx val="14"/>
          <c:order val="14"/>
          <c:tx>
            <c:strRef>
              <c:f>'FT4'!$AU$3:$AU$4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42F-423A-B8F2-DEF71349C9DA}"/>
            </c:ext>
          </c:extLst>
        </c:ser>
        <c:ser>
          <c:idx val="15"/>
          <c:order val="15"/>
          <c:tx>
            <c:strRef>
              <c:f>'FT4'!$AV$3:$AV$4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42F-423A-B8F2-DEF71349C9DA}"/>
            </c:ext>
          </c:extLst>
        </c:ser>
        <c:ser>
          <c:idx val="16"/>
          <c:order val="16"/>
          <c:tx>
            <c:strRef>
              <c:f>'FT4'!$AW$3:$AW$4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42F-423A-B8F2-DEF71349C9DA}"/>
            </c:ext>
          </c:extLst>
        </c:ser>
        <c:ser>
          <c:idx val="17"/>
          <c:order val="17"/>
          <c:tx>
            <c:strRef>
              <c:f>'FT4'!$AX$3:$AX$4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42F-423A-B8F2-DEF71349C9DA}"/>
            </c:ext>
          </c:extLst>
        </c:ser>
        <c:ser>
          <c:idx val="18"/>
          <c:order val="18"/>
          <c:tx>
            <c:strRef>
              <c:f>'FT4'!$AY$3:$AY$4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42F-423A-B8F2-DEF71349C9DA}"/>
            </c:ext>
          </c:extLst>
        </c:ser>
        <c:ser>
          <c:idx val="19"/>
          <c:order val="19"/>
          <c:tx>
            <c:strRef>
              <c:f>'FT4'!$AZ$3:$AZ$4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42F-423A-B8F2-DEF71349C9DA}"/>
            </c:ext>
          </c:extLst>
        </c:ser>
        <c:ser>
          <c:idx val="20"/>
          <c:order val="20"/>
          <c:tx>
            <c:strRef>
              <c:f>'FT4'!$BA$3:$BA$4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'FT4'!$BA$5:$BA$11</c:f>
              <c:numCache>
                <c:formatCode>0%</c:formatCode>
                <c:ptCount val="7"/>
                <c:pt idx="0">
                  <c:v>0.11700000000000001</c:v>
                </c:pt>
                <c:pt idx="1">
                  <c:v>0.11700000000000001</c:v>
                </c:pt>
                <c:pt idx="2">
                  <c:v>0.11700000000000001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42F-423A-B8F2-DEF71349C9DA}"/>
            </c:ext>
          </c:extLst>
        </c:ser>
        <c:ser>
          <c:idx val="21"/>
          <c:order val="21"/>
          <c:tx>
            <c:strRef>
              <c:f>'FT4'!$BB$3:$BB$4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'FT4'!$BB$5:$BB$11</c:f>
              <c:numCache>
                <c:formatCode>0%</c:formatCode>
                <c:ptCount val="7"/>
                <c:pt idx="0">
                  <c:v>5.2999999999999999E-2</c:v>
                </c:pt>
                <c:pt idx="1">
                  <c:v>5.2999999999999999E-2</c:v>
                </c:pt>
                <c:pt idx="2">
                  <c:v>5.2999999999999999E-2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42F-423A-B8F2-DEF71349C9DA}"/>
            </c:ext>
          </c:extLst>
        </c:ser>
        <c:ser>
          <c:idx val="22"/>
          <c:order val="22"/>
          <c:tx>
            <c:strRef>
              <c:f>'FT4'!$BC$3:$BC$4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'FT4'!$BC$5:$BC$11</c:f>
              <c:numCache>
                <c:formatCode>0%</c:formatCode>
                <c:ptCount val="7"/>
                <c:pt idx="0">
                  <c:v>-5.2999999999999999E-2</c:v>
                </c:pt>
                <c:pt idx="1">
                  <c:v>-5.2999999999999999E-2</c:v>
                </c:pt>
                <c:pt idx="2">
                  <c:v>-5.2999999999999999E-2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42F-423A-B8F2-DEF71349C9DA}"/>
            </c:ext>
          </c:extLst>
        </c:ser>
        <c:ser>
          <c:idx val="23"/>
          <c:order val="23"/>
          <c:tx>
            <c:strRef>
              <c:f>'FT4'!$BD$3:$BD$4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'FT4'!$BD$5:$BD$11</c:f>
              <c:numCache>
                <c:formatCode>0%</c:formatCode>
                <c:ptCount val="7"/>
                <c:pt idx="0">
                  <c:v>-0.11700000000000001</c:v>
                </c:pt>
                <c:pt idx="1">
                  <c:v>-0.11700000000000001</c:v>
                </c:pt>
                <c:pt idx="2">
                  <c:v>-0.11700000000000001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42F-423A-B8F2-DEF71349C9DA}"/>
            </c:ext>
          </c:extLst>
        </c:ser>
        <c:ser>
          <c:idx val="24"/>
          <c:order val="24"/>
          <c:tx>
            <c:strRef>
              <c:f>'FT4'!$BE$3:$BE$4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'FT4'!$BF$5:$BF$11</c:f>
                <c:numCache>
                  <c:formatCode>General</c:formatCode>
                  <c:ptCount val="7"/>
                  <c:pt idx="0">
                    <c:v>3.5281208778145882E-2</c:v>
                  </c:pt>
                  <c:pt idx="1">
                    <c:v>2.6807476567486294E-2</c:v>
                  </c:pt>
                  <c:pt idx="2">
                    <c:v>2.5846263977295007E-2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'FT4'!$BF$5:$BF$11</c:f>
                <c:numCache>
                  <c:formatCode>General</c:formatCode>
                  <c:ptCount val="7"/>
                  <c:pt idx="0">
                    <c:v>3.5281208778145882E-2</c:v>
                  </c:pt>
                  <c:pt idx="1">
                    <c:v>2.6807476567486294E-2</c:v>
                  </c:pt>
                  <c:pt idx="2">
                    <c:v>2.5846263977295007E-2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'FT4'!$BE$5:$BE$11</c:f>
              <c:numCache>
                <c:formatCode>0%</c:formatCode>
                <c:ptCount val="7"/>
                <c:pt idx="0">
                  <c:v>-6.3269485717559306E-3</c:v>
                </c:pt>
                <c:pt idx="1">
                  <c:v>2.3768911417165417E-2</c:v>
                </c:pt>
                <c:pt idx="2">
                  <c:v>8.0950981280076453E-2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42F-423A-B8F2-DEF71349C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'FT4'!$BH$3:$BH$4</c:f>
              <c:strCache>
                <c:ptCount val="2"/>
                <c:pt idx="0">
                  <c:v>1</c:v>
                </c:pt>
                <c:pt idx="1">
                  <c:v> 12.9 </c:v>
                </c:pt>
              </c:strCache>
            </c:strRef>
          </c:tx>
          <c:spPr>
            <a:ln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'FT4'!$BH$5:$BH$11</c:f>
              <c:numCache>
                <c:formatCode>General</c:formatCode>
                <c:ptCount val="7"/>
                <c:pt idx="0">
                  <c:v>9.9999999999999645E-2</c:v>
                </c:pt>
                <c:pt idx="1">
                  <c:v>0.59999999999999964</c:v>
                </c:pt>
                <c:pt idx="2">
                  <c:v>0.90000000000000036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F-4A5A-BC35-1B557F409C3F}"/>
            </c:ext>
          </c:extLst>
        </c:ser>
        <c:ser>
          <c:idx val="1"/>
          <c:order val="1"/>
          <c:tx>
            <c:strRef>
              <c:f>'FT4'!$BI$3:$BI$4</c:f>
              <c:strCache>
                <c:ptCount val="2"/>
                <c:pt idx="0">
                  <c:v>2</c:v>
                </c:pt>
                <c:pt idx="1">
                  <c:v> 11.7 </c:v>
                </c:pt>
              </c:strCache>
            </c:strRef>
          </c:tx>
          <c:spPr>
            <a:ln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'FT4'!$BI$5:$BI$11</c:f>
              <c:numCache>
                <c:formatCode>General</c:formatCode>
                <c:ptCount val="7"/>
                <c:pt idx="0">
                  <c:v>-1.0999999999999996</c:v>
                </c:pt>
                <c:pt idx="1">
                  <c:v>-0.59999999999999964</c:v>
                </c:pt>
                <c:pt idx="2">
                  <c:v>0.40000000000000036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F-4A5A-BC35-1B557F409C3F}"/>
            </c:ext>
          </c:extLst>
        </c:ser>
        <c:ser>
          <c:idx val="2"/>
          <c:order val="2"/>
          <c:tx>
            <c:strRef>
              <c:f>'FT4'!$BJ$3:$BJ$4</c:f>
              <c:strCache>
                <c:ptCount val="2"/>
                <c:pt idx="0">
                  <c:v>3</c:v>
                </c:pt>
                <c:pt idx="1">
                  <c:v> 12.8 </c:v>
                </c:pt>
              </c:strCache>
            </c:strRef>
          </c:tx>
          <c:spPr>
            <a:ln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'FT4'!$BJ$5:$BJ$11</c:f>
              <c:numCache>
                <c:formatCode>General</c:formatCode>
                <c:ptCount val="7"/>
                <c:pt idx="0">
                  <c:v>0.39999999999999858</c:v>
                </c:pt>
                <c:pt idx="1">
                  <c:v>0.19999999999999929</c:v>
                </c:pt>
                <c:pt idx="2">
                  <c:v>0.59999999999999964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8F-4A5A-BC35-1B557F409C3F}"/>
            </c:ext>
          </c:extLst>
        </c:ser>
        <c:ser>
          <c:idx val="3"/>
          <c:order val="3"/>
          <c:tx>
            <c:strRef>
              <c:f>'FT4'!$BK$3:$BK$4</c:f>
              <c:strCache>
                <c:ptCount val="2"/>
                <c:pt idx="0">
                  <c:v>4</c:v>
                </c:pt>
                <c:pt idx="1">
                  <c:v> 12.8 </c:v>
                </c:pt>
              </c:strCache>
            </c:strRef>
          </c:tx>
          <c:spPr>
            <a:ln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'FT4'!$BK$5:$BK$11</c:f>
              <c:numCache>
                <c:formatCode>General</c:formatCode>
                <c:ptCount val="7"/>
                <c:pt idx="0">
                  <c:v>-0.5</c:v>
                </c:pt>
                <c:pt idx="1">
                  <c:v>9.9999999999999645E-2</c:v>
                </c:pt>
                <c:pt idx="2">
                  <c:v>0.79999999999999893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8F-4A5A-BC35-1B557F409C3F}"/>
            </c:ext>
          </c:extLst>
        </c:ser>
        <c:ser>
          <c:idx val="4"/>
          <c:order val="4"/>
          <c:tx>
            <c:strRef>
              <c:f>'FT4'!$BL$3:$BL$4</c:f>
              <c:strCache>
                <c:ptCount val="2"/>
                <c:pt idx="0">
                  <c:v>5</c:v>
                </c:pt>
                <c:pt idx="1">
                  <c:v> 13.7 </c:v>
                </c:pt>
              </c:strCache>
            </c:strRef>
          </c:tx>
          <c:spPr>
            <a:ln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'FT4'!$BL$5:$BL$11</c:f>
              <c:numCache>
                <c:formatCode>General</c:formatCode>
                <c:ptCount val="7"/>
                <c:pt idx="0">
                  <c:v>-1</c:v>
                </c:pt>
                <c:pt idx="1">
                  <c:v>-0.29999999999999893</c:v>
                </c:pt>
                <c:pt idx="2">
                  <c:v>0.80000000000000071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8F-4A5A-BC35-1B557F409C3F}"/>
            </c:ext>
          </c:extLst>
        </c:ser>
        <c:ser>
          <c:idx val="5"/>
          <c:order val="5"/>
          <c:tx>
            <c:strRef>
              <c:f>'FT4'!$BM$3:$BM$4</c:f>
              <c:strCache>
                <c:ptCount val="2"/>
                <c:pt idx="0">
                  <c:v>6</c:v>
                </c:pt>
                <c:pt idx="1">
                  <c:v> 10.5 </c:v>
                </c:pt>
              </c:strCache>
            </c:strRef>
          </c:tx>
          <c:spPr>
            <a:ln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'FT4'!$BM$5:$BM$11</c:f>
              <c:numCache>
                <c:formatCode>General</c:formatCode>
                <c:ptCount val="7"/>
                <c:pt idx="0">
                  <c:v>0.40000000000000036</c:v>
                </c:pt>
                <c:pt idx="1">
                  <c:v>0.59999999999999964</c:v>
                </c:pt>
                <c:pt idx="2">
                  <c:v>1.5999999999999996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8F-4A5A-BC35-1B557F409C3F}"/>
            </c:ext>
          </c:extLst>
        </c:ser>
        <c:ser>
          <c:idx val="6"/>
          <c:order val="6"/>
          <c:tx>
            <c:strRef>
              <c:f>'FT4'!$BN$3:$BN$4</c:f>
              <c:strCache>
                <c:ptCount val="2"/>
                <c:pt idx="0">
                  <c:v>7</c:v>
                </c:pt>
                <c:pt idx="1">
                  <c:v> 13.0 </c:v>
                </c:pt>
              </c:strCache>
            </c:strRef>
          </c:tx>
          <c:spPr>
            <a:ln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'FT4'!$BN$5:$BN$11</c:f>
              <c:numCache>
                <c:formatCode>General</c:formatCode>
                <c:ptCount val="7"/>
                <c:pt idx="0">
                  <c:v>0.5</c:v>
                </c:pt>
                <c:pt idx="1">
                  <c:v>0.80000000000000071</c:v>
                </c:pt>
                <c:pt idx="2">
                  <c:v>1.5999999999999996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8F-4A5A-BC35-1B557F409C3F}"/>
            </c:ext>
          </c:extLst>
        </c:ser>
        <c:ser>
          <c:idx val="7"/>
          <c:order val="7"/>
          <c:tx>
            <c:strRef>
              <c:f>'FT4'!$BO$3:$BO$4</c:f>
              <c:strCache>
                <c:ptCount val="2"/>
                <c:pt idx="0">
                  <c:v>8</c:v>
                </c:pt>
                <c:pt idx="1">
                  <c:v> 12.7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'FT4'!$BO$5:$BO$11</c:f>
              <c:numCache>
                <c:formatCode>General</c:formatCode>
                <c:ptCount val="7"/>
                <c:pt idx="0">
                  <c:v>0.60000000000000142</c:v>
                </c:pt>
                <c:pt idx="1">
                  <c:v>0.70000000000000107</c:v>
                </c:pt>
                <c:pt idx="2">
                  <c:v>1.3000000000000007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8F-4A5A-BC35-1B557F409C3F}"/>
            </c:ext>
          </c:extLst>
        </c:ser>
        <c:ser>
          <c:idx val="8"/>
          <c:order val="8"/>
          <c:tx>
            <c:strRef>
              <c:f>'FT4'!$BP$3:$BP$4</c:f>
              <c:strCache>
                <c:ptCount val="2"/>
                <c:pt idx="0">
                  <c:v>9</c:v>
                </c:pt>
                <c:pt idx="1">
                  <c:v> 19.1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'FT4'!$BP$5:$BP$11</c:f>
              <c:numCache>
                <c:formatCode>General</c:formatCode>
                <c:ptCount val="7"/>
                <c:pt idx="0">
                  <c:v>0</c:v>
                </c:pt>
                <c:pt idx="1">
                  <c:v>0.89999999999999858</c:v>
                </c:pt>
                <c:pt idx="2">
                  <c:v>1.3999999999999986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8F-4A5A-BC35-1B557F409C3F}"/>
            </c:ext>
          </c:extLst>
        </c:ser>
        <c:ser>
          <c:idx val="9"/>
          <c:order val="9"/>
          <c:tx>
            <c:strRef>
              <c:f>'FT4'!$BQ$3:$BQ$4</c:f>
              <c:strCache>
                <c:ptCount val="2"/>
                <c:pt idx="0">
                  <c:v>10</c:v>
                </c:pt>
                <c:pt idx="1">
                  <c:v> 15.0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'FT4'!$BQ$5:$BQ$11</c:f>
              <c:numCache>
                <c:formatCode>General</c:formatCode>
                <c:ptCount val="7"/>
                <c:pt idx="0">
                  <c:v>-0.30000000000000071</c:v>
                </c:pt>
                <c:pt idx="1">
                  <c:v>0.30000000000000071</c:v>
                </c:pt>
                <c:pt idx="2">
                  <c:v>1.3000000000000007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38F-4A5A-BC35-1B557F409C3F}"/>
            </c:ext>
          </c:extLst>
        </c:ser>
        <c:ser>
          <c:idx val="10"/>
          <c:order val="10"/>
          <c:tx>
            <c:strRef>
              <c:f>'FT4'!$BR$3:$BR$4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'FT4'!$BR$5:$BR$11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38F-4A5A-BC35-1B557F409C3F}"/>
            </c:ext>
          </c:extLst>
        </c:ser>
        <c:ser>
          <c:idx val="11"/>
          <c:order val="11"/>
          <c:tx>
            <c:strRef>
              <c:f>'FT4'!$BS$3:$BS$4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'FT4'!$BS$5:$BS$11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8F-4A5A-BC35-1B557F409C3F}"/>
            </c:ext>
          </c:extLst>
        </c:ser>
        <c:ser>
          <c:idx val="12"/>
          <c:order val="12"/>
          <c:tx>
            <c:strRef>
              <c:f>'FT4'!$BT$3:$BT$4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38F-4A5A-BC35-1B557F409C3F}"/>
            </c:ext>
          </c:extLst>
        </c:ser>
        <c:ser>
          <c:idx val="13"/>
          <c:order val="13"/>
          <c:tx>
            <c:strRef>
              <c:f>'FT4'!$BU$3:$BU$4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38F-4A5A-BC35-1B557F409C3F}"/>
            </c:ext>
          </c:extLst>
        </c:ser>
        <c:ser>
          <c:idx val="14"/>
          <c:order val="14"/>
          <c:tx>
            <c:strRef>
              <c:f>'FT4'!$BV$3:$BV$4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38F-4A5A-BC35-1B557F409C3F}"/>
            </c:ext>
          </c:extLst>
        </c:ser>
        <c:ser>
          <c:idx val="15"/>
          <c:order val="15"/>
          <c:tx>
            <c:strRef>
              <c:f>'FT4'!$BW$3:$BW$4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38F-4A5A-BC35-1B557F409C3F}"/>
            </c:ext>
          </c:extLst>
        </c:ser>
        <c:ser>
          <c:idx val="16"/>
          <c:order val="16"/>
          <c:tx>
            <c:strRef>
              <c:f>'FT4'!$BX$3:$BX$4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38F-4A5A-BC35-1B557F409C3F}"/>
            </c:ext>
          </c:extLst>
        </c:ser>
        <c:ser>
          <c:idx val="17"/>
          <c:order val="17"/>
          <c:tx>
            <c:strRef>
              <c:f>'FT4'!$BY$3:$BY$4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38F-4A5A-BC35-1B557F409C3F}"/>
            </c:ext>
          </c:extLst>
        </c:ser>
        <c:ser>
          <c:idx val="18"/>
          <c:order val="18"/>
          <c:tx>
            <c:strRef>
              <c:f>'FT4'!$BZ$3:$BZ$4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38F-4A5A-BC35-1B557F409C3F}"/>
            </c:ext>
          </c:extLst>
        </c:ser>
        <c:ser>
          <c:idx val="19"/>
          <c:order val="19"/>
          <c:tx>
            <c:strRef>
              <c:f>'FT4'!$CA$3:$CA$4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38F-4A5A-BC35-1B557F409C3F}"/>
            </c:ext>
          </c:extLst>
        </c:ser>
        <c:ser>
          <c:idx val="20"/>
          <c:order val="20"/>
          <c:tx>
            <c:strRef>
              <c:f>'FT4'!$CB$3:$CB$4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'FT4'!$CB$5:$CB$11</c:f>
              <c:numCache>
                <c:formatCode>_ * #\ ##0.00_ ;_ * \-#\ ##0.00_ ;_ * "-"??_ ;_ @_ </c:formatCode>
                <c:ptCount val="7"/>
                <c:pt idx="0">
                  <c:v>1.5701400000000003</c:v>
                </c:pt>
                <c:pt idx="1">
                  <c:v>1.5701400000000003</c:v>
                </c:pt>
                <c:pt idx="2">
                  <c:v>1.5701400000000003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38F-4A5A-BC35-1B557F409C3F}"/>
            </c:ext>
          </c:extLst>
        </c:ser>
        <c:ser>
          <c:idx val="21"/>
          <c:order val="21"/>
          <c:tx>
            <c:strRef>
              <c:f>'FT4'!$CC$3:$CC$4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'FT4'!$CC$5:$CC$11</c:f>
              <c:numCache>
                <c:formatCode>_ * #\ ##0.00_ ;_ * \-#\ ##0.00_ ;_ * "-"??_ ;_ @_ </c:formatCode>
                <c:ptCount val="7"/>
                <c:pt idx="0">
                  <c:v>0.71126000000000011</c:v>
                </c:pt>
                <c:pt idx="1">
                  <c:v>0.71126000000000011</c:v>
                </c:pt>
                <c:pt idx="2">
                  <c:v>0.71126000000000011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38F-4A5A-BC35-1B557F409C3F}"/>
            </c:ext>
          </c:extLst>
        </c:ser>
        <c:ser>
          <c:idx val="22"/>
          <c:order val="22"/>
          <c:tx>
            <c:strRef>
              <c:f>'FT4'!$CD$3:$CD$4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'FT4'!$CD$5:$CD$11</c:f>
              <c:numCache>
                <c:formatCode>_ * #\ ##0.00_ ;_ * \-#\ ##0.00_ ;_ * "-"??_ ;_ @_ </c:formatCode>
                <c:ptCount val="7"/>
                <c:pt idx="0">
                  <c:v>-0.71126000000000011</c:v>
                </c:pt>
                <c:pt idx="1">
                  <c:v>-0.71126000000000011</c:v>
                </c:pt>
                <c:pt idx="2">
                  <c:v>-0.71126000000000011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38F-4A5A-BC35-1B557F409C3F}"/>
            </c:ext>
          </c:extLst>
        </c:ser>
        <c:ser>
          <c:idx val="23"/>
          <c:order val="23"/>
          <c:tx>
            <c:strRef>
              <c:f>'FT4'!$CE$3:$CE$4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'FT4'!$CE$5:$CE$11</c:f>
              <c:numCache>
                <c:formatCode>_ * #\ ##0.00_ ;_ * \-#\ ##0.00_ ;_ * "-"??_ ;_ @_ </c:formatCode>
                <c:ptCount val="7"/>
                <c:pt idx="0">
                  <c:v>-1.5701400000000003</c:v>
                </c:pt>
                <c:pt idx="1">
                  <c:v>-1.5701400000000003</c:v>
                </c:pt>
                <c:pt idx="2">
                  <c:v>-1.5701400000000003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38F-4A5A-BC35-1B557F409C3F}"/>
            </c:ext>
          </c:extLst>
        </c:ser>
        <c:ser>
          <c:idx val="24"/>
          <c:order val="24"/>
          <c:tx>
            <c:strRef>
              <c:f>'FT4'!$CF$3:$CF$4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'FT4'!$CG$5:$CG$11</c:f>
                <c:numCache>
                  <c:formatCode>General</c:formatCode>
                  <c:ptCount val="7"/>
                  <c:pt idx="0">
                    <c:v>0.44026587036244563</c:v>
                  </c:pt>
                  <c:pt idx="1">
                    <c:v>0.35053299445431052</c:v>
                  </c:pt>
                  <c:pt idx="2">
                    <c:v>0.30359388996801356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'FT4'!$CG$5:$CG$11</c:f>
                <c:numCache>
                  <c:formatCode>General</c:formatCode>
                  <c:ptCount val="7"/>
                  <c:pt idx="0">
                    <c:v>0.44026587036244563</c:v>
                  </c:pt>
                  <c:pt idx="1">
                    <c:v>0.35053299445431052</c:v>
                  </c:pt>
                  <c:pt idx="2">
                    <c:v>0.30359388996801356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'FT4'!$AF$5:$AF$11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'FT4'!$CF$5:$CF$11</c:f>
              <c:numCache>
                <c:formatCode>General</c:formatCode>
                <c:ptCount val="7"/>
                <c:pt idx="0">
                  <c:v>-9.0000000000000038E-2</c:v>
                </c:pt>
                <c:pt idx="1">
                  <c:v>0.33000000000000007</c:v>
                </c:pt>
                <c:pt idx="2">
                  <c:v>1.0699999999999998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38F-4A5A-BC35-1B557F409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TSH!$AG$3:$AG$4</c:f>
              <c:strCache>
                <c:ptCount val="2"/>
                <c:pt idx="0">
                  <c:v>1</c:v>
                </c:pt>
                <c:pt idx="1">
                  <c:v> 1.7 </c:v>
                </c:pt>
              </c:strCache>
            </c:strRef>
          </c:tx>
          <c:spPr>
            <a:ln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TSH!$AG$5:$AG$11</c:f>
              <c:numCache>
                <c:formatCode>0%</c:formatCode>
                <c:ptCount val="7"/>
                <c:pt idx="0">
                  <c:v>6.0240963855422436E-3</c:v>
                </c:pt>
                <c:pt idx="1">
                  <c:v>1.8072289156626509E-2</c:v>
                </c:pt>
                <c:pt idx="2">
                  <c:v>-2.409638554216853E-2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D9-4CC0-80AA-3793D3350929}"/>
            </c:ext>
          </c:extLst>
        </c:ser>
        <c:ser>
          <c:idx val="1"/>
          <c:order val="1"/>
          <c:tx>
            <c:strRef>
              <c:f>TSH!$AH$3:$AH$4</c:f>
              <c:strCache>
                <c:ptCount val="2"/>
                <c:pt idx="0">
                  <c:v>2</c:v>
                </c:pt>
                <c:pt idx="1">
                  <c:v> 1.1 </c:v>
                </c:pt>
              </c:strCache>
            </c:strRef>
          </c:tx>
          <c:spPr>
            <a:ln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TSH!$AH$5:$AH$11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D9-4CC0-80AA-3793D3350929}"/>
            </c:ext>
          </c:extLst>
        </c:ser>
        <c:ser>
          <c:idx val="2"/>
          <c:order val="2"/>
          <c:tx>
            <c:strRef>
              <c:f>TSH!$AI$3:$AI$4</c:f>
              <c:strCache>
                <c:ptCount val="2"/>
                <c:pt idx="0">
                  <c:v>3</c:v>
                </c:pt>
                <c:pt idx="1">
                  <c:v> 0.6 </c:v>
                </c:pt>
              </c:strCache>
            </c:strRef>
          </c:tx>
          <c:spPr>
            <a:ln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TSH!$AI$5:$AI$11</c:f>
              <c:numCache>
                <c:formatCode>0%</c:formatCode>
                <c:ptCount val="7"/>
                <c:pt idx="0">
                  <c:v>9.0909090909090828E-2</c:v>
                </c:pt>
                <c:pt idx="1">
                  <c:v>3.6363636363636154E-2</c:v>
                </c:pt>
                <c:pt idx="2">
                  <c:v>5.4545454545454453E-2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D9-4CC0-80AA-3793D3350929}"/>
            </c:ext>
          </c:extLst>
        </c:ser>
        <c:ser>
          <c:idx val="3"/>
          <c:order val="3"/>
          <c:tx>
            <c:strRef>
              <c:f>TSH!$AJ$3:$AJ$4</c:f>
              <c:strCache>
                <c:ptCount val="2"/>
                <c:pt idx="0">
                  <c:v>4</c:v>
                </c:pt>
                <c:pt idx="1">
                  <c:v> 1.4 </c:v>
                </c:pt>
              </c:strCache>
            </c:strRef>
          </c:tx>
          <c:spPr>
            <a:ln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TSH!$AJ$5:$AJ$11</c:f>
              <c:numCache>
                <c:formatCode>0%</c:formatCode>
                <c:ptCount val="7"/>
                <c:pt idx="0">
                  <c:v>-4.3165467625899123E-2</c:v>
                </c:pt>
                <c:pt idx="1">
                  <c:v>0</c:v>
                </c:pt>
                <c:pt idx="2">
                  <c:v>-2.8776978417266008E-2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D9-4CC0-80AA-3793D3350929}"/>
            </c:ext>
          </c:extLst>
        </c:ser>
        <c:ser>
          <c:idx val="4"/>
          <c:order val="4"/>
          <c:tx>
            <c:strRef>
              <c:f>TSH!$AK$3:$AK$4</c:f>
              <c:strCache>
                <c:ptCount val="2"/>
                <c:pt idx="0">
                  <c:v>5</c:v>
                </c:pt>
                <c:pt idx="1">
                  <c:v> 1.6 </c:v>
                </c:pt>
              </c:strCache>
            </c:strRef>
          </c:tx>
          <c:spPr>
            <a:ln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TSH!$AK$5:$AK$11</c:f>
              <c:numCache>
                <c:formatCode>0%</c:formatCode>
                <c:ptCount val="7"/>
                <c:pt idx="0">
                  <c:v>-2.5806451612903292E-2</c:v>
                </c:pt>
                <c:pt idx="1">
                  <c:v>3.8709677419354938E-2</c:v>
                </c:pt>
                <c:pt idx="2">
                  <c:v>1.2903225806451646E-2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D9-4CC0-80AA-3793D3350929}"/>
            </c:ext>
          </c:extLst>
        </c:ser>
        <c:ser>
          <c:idx val="5"/>
          <c:order val="5"/>
          <c:tx>
            <c:strRef>
              <c:f>TSH!$AL$3:$AL$4</c:f>
              <c:strCache>
                <c:ptCount val="2"/>
                <c:pt idx="0">
                  <c:v>6</c:v>
                </c:pt>
                <c:pt idx="1">
                  <c:v> 1.4 </c:v>
                </c:pt>
              </c:strCache>
            </c:strRef>
          </c:tx>
          <c:spPr>
            <a:ln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TSH!$AL$5:$AL$11</c:f>
              <c:numCache>
                <c:formatCode>0%</c:formatCode>
                <c:ptCount val="7"/>
                <c:pt idx="0">
                  <c:v>2.1739130434782705E-2</c:v>
                </c:pt>
                <c:pt idx="1">
                  <c:v>5.0724637681159424E-2</c:v>
                </c:pt>
                <c:pt idx="2">
                  <c:v>-2.8985507246376718E-2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D9-4CC0-80AA-3793D3350929}"/>
            </c:ext>
          </c:extLst>
        </c:ser>
        <c:ser>
          <c:idx val="6"/>
          <c:order val="6"/>
          <c:tx>
            <c:strRef>
              <c:f>TSH!$AM$3:$AM$4</c:f>
              <c:strCache>
                <c:ptCount val="2"/>
                <c:pt idx="0">
                  <c:v>7</c:v>
                </c:pt>
                <c:pt idx="1">
                  <c:v> 1.2 </c:v>
                </c:pt>
              </c:strCache>
            </c:strRef>
          </c:tx>
          <c:spPr>
            <a:ln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TSH!$AM$5:$AM$11</c:f>
              <c:numCache>
                <c:formatCode>0%</c:formatCode>
                <c:ptCount val="7"/>
                <c:pt idx="0">
                  <c:v>0</c:v>
                </c:pt>
                <c:pt idx="1">
                  <c:v>3.2258064516129004E-2</c:v>
                </c:pt>
                <c:pt idx="2">
                  <c:v>8.0645161290322509E-3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D9-4CC0-80AA-3793D3350929}"/>
            </c:ext>
          </c:extLst>
        </c:ser>
        <c:ser>
          <c:idx val="7"/>
          <c:order val="7"/>
          <c:tx>
            <c:strRef>
              <c:f>TSH!$AN$3:$AN$4</c:f>
              <c:strCache>
                <c:ptCount val="2"/>
                <c:pt idx="0">
                  <c:v>8</c:v>
                </c:pt>
                <c:pt idx="1">
                  <c:v> 1.4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TSH!$AN$5:$AN$11</c:f>
              <c:numCache>
                <c:formatCode>0%</c:formatCode>
                <c:ptCount val="7"/>
                <c:pt idx="0">
                  <c:v>6.9930069930070893E-3</c:v>
                </c:pt>
                <c:pt idx="1">
                  <c:v>1.3986013986013957E-2</c:v>
                </c:pt>
                <c:pt idx="2">
                  <c:v>6.9930069930070893E-3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D9-4CC0-80AA-3793D3350929}"/>
            </c:ext>
          </c:extLst>
        </c:ser>
        <c:ser>
          <c:idx val="8"/>
          <c:order val="8"/>
          <c:tx>
            <c:strRef>
              <c:f>TSH!$AO$3:$AO$4</c:f>
              <c:strCache>
                <c:ptCount val="2"/>
                <c:pt idx="0">
                  <c:v>9</c:v>
                </c:pt>
                <c:pt idx="1">
                  <c:v> 0.2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TSH!$AO$5:$AO$11</c:f>
              <c:numCache>
                <c:formatCode>0%</c:formatCode>
                <c:ptCount val="7"/>
                <c:pt idx="0">
                  <c:v>-4.3478260869565299E-2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D9-4CC0-80AA-3793D3350929}"/>
            </c:ext>
          </c:extLst>
        </c:ser>
        <c:ser>
          <c:idx val="9"/>
          <c:order val="9"/>
          <c:tx>
            <c:strRef>
              <c:f>TSH!$AP$3:$AP$4</c:f>
              <c:strCache>
                <c:ptCount val="2"/>
                <c:pt idx="0">
                  <c:v>10</c:v>
                </c:pt>
                <c:pt idx="1">
                  <c:v> 0.8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TSH!$AP$5:$AP$11</c:f>
              <c:numCache>
                <c:formatCode>0%</c:formatCode>
                <c:ptCount val="7"/>
                <c:pt idx="0">
                  <c:v>-4.8192771084337283E-2</c:v>
                </c:pt>
                <c:pt idx="1">
                  <c:v>1.2048192771084265E-2</c:v>
                </c:pt>
                <c:pt idx="2">
                  <c:v>1.2048192771084265E-2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3D9-4CC0-80AA-3793D3350929}"/>
            </c:ext>
          </c:extLst>
        </c:ser>
        <c:ser>
          <c:idx val="10"/>
          <c:order val="10"/>
          <c:tx>
            <c:strRef>
              <c:f>TSH!$AQ$3:$AQ$4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TSH!$AQ$5:$AQ$11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3D9-4CC0-80AA-3793D3350929}"/>
            </c:ext>
          </c:extLst>
        </c:ser>
        <c:ser>
          <c:idx val="11"/>
          <c:order val="11"/>
          <c:tx>
            <c:strRef>
              <c:f>TSH!$AR$3:$AR$4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TSH!$AR$5:$AR$11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3D9-4CC0-80AA-3793D3350929}"/>
            </c:ext>
          </c:extLst>
        </c:ser>
        <c:ser>
          <c:idx val="12"/>
          <c:order val="12"/>
          <c:tx>
            <c:strRef>
              <c:f>TSH!$AS$3:$AS$4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3D9-4CC0-80AA-3793D3350929}"/>
            </c:ext>
          </c:extLst>
        </c:ser>
        <c:ser>
          <c:idx val="13"/>
          <c:order val="13"/>
          <c:tx>
            <c:strRef>
              <c:f>TSH!$AT$3:$AT$4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3D9-4CC0-80AA-3793D3350929}"/>
            </c:ext>
          </c:extLst>
        </c:ser>
        <c:ser>
          <c:idx val="14"/>
          <c:order val="14"/>
          <c:tx>
            <c:strRef>
              <c:f>TSH!$AU$3:$AU$4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3D9-4CC0-80AA-3793D3350929}"/>
            </c:ext>
          </c:extLst>
        </c:ser>
        <c:ser>
          <c:idx val="15"/>
          <c:order val="15"/>
          <c:tx>
            <c:strRef>
              <c:f>TSH!$AV$3:$AV$4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3D9-4CC0-80AA-3793D3350929}"/>
            </c:ext>
          </c:extLst>
        </c:ser>
        <c:ser>
          <c:idx val="16"/>
          <c:order val="16"/>
          <c:tx>
            <c:strRef>
              <c:f>TSH!$AW$3:$AW$4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3D9-4CC0-80AA-3793D3350929}"/>
            </c:ext>
          </c:extLst>
        </c:ser>
        <c:ser>
          <c:idx val="17"/>
          <c:order val="17"/>
          <c:tx>
            <c:strRef>
              <c:f>TSH!$AX$3:$AX$4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3D9-4CC0-80AA-3793D3350929}"/>
            </c:ext>
          </c:extLst>
        </c:ser>
        <c:ser>
          <c:idx val="18"/>
          <c:order val="18"/>
          <c:tx>
            <c:strRef>
              <c:f>TSH!$AY$3:$AY$4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3D9-4CC0-80AA-3793D3350929}"/>
            </c:ext>
          </c:extLst>
        </c:ser>
        <c:ser>
          <c:idx val="19"/>
          <c:order val="19"/>
          <c:tx>
            <c:strRef>
              <c:f>TSH!$AZ$3:$AZ$4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3D9-4CC0-80AA-3793D3350929}"/>
            </c:ext>
          </c:extLst>
        </c:ser>
        <c:ser>
          <c:idx val="20"/>
          <c:order val="20"/>
          <c:tx>
            <c:strRef>
              <c:f>TSH!$BA$3:$BA$4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TSH!$BA$5:$BA$11</c:f>
              <c:numCache>
                <c:formatCode>0%</c:formatCode>
                <c:ptCount val="7"/>
                <c:pt idx="0">
                  <c:v>0.219</c:v>
                </c:pt>
                <c:pt idx="1">
                  <c:v>0.219</c:v>
                </c:pt>
                <c:pt idx="2">
                  <c:v>0.219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3D9-4CC0-80AA-3793D3350929}"/>
            </c:ext>
          </c:extLst>
        </c:ser>
        <c:ser>
          <c:idx val="21"/>
          <c:order val="21"/>
          <c:tx>
            <c:strRef>
              <c:f>TSH!$BB$3:$BB$4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TSH!$BB$5:$BB$11</c:f>
              <c:numCache>
                <c:formatCode>0%</c:formatCode>
                <c:ptCount val="7"/>
                <c:pt idx="0">
                  <c:v>8.4000000000000005E-2</c:v>
                </c:pt>
                <c:pt idx="1">
                  <c:v>8.4000000000000005E-2</c:v>
                </c:pt>
                <c:pt idx="2">
                  <c:v>8.4000000000000005E-2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3D9-4CC0-80AA-3793D3350929}"/>
            </c:ext>
          </c:extLst>
        </c:ser>
        <c:ser>
          <c:idx val="22"/>
          <c:order val="22"/>
          <c:tx>
            <c:strRef>
              <c:f>TSH!$BC$3:$BC$4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TSH!$BC$5:$BC$11</c:f>
              <c:numCache>
                <c:formatCode>0%</c:formatCode>
                <c:ptCount val="7"/>
                <c:pt idx="0">
                  <c:v>-8.4000000000000005E-2</c:v>
                </c:pt>
                <c:pt idx="1">
                  <c:v>-8.4000000000000005E-2</c:v>
                </c:pt>
                <c:pt idx="2">
                  <c:v>-8.4000000000000005E-2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3D9-4CC0-80AA-3793D3350929}"/>
            </c:ext>
          </c:extLst>
        </c:ser>
        <c:ser>
          <c:idx val="23"/>
          <c:order val="23"/>
          <c:tx>
            <c:strRef>
              <c:f>TSH!$BD$3:$BD$4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TSH!$BD$5:$BD$11</c:f>
              <c:numCache>
                <c:formatCode>0%</c:formatCode>
                <c:ptCount val="7"/>
                <c:pt idx="0">
                  <c:v>-0.219</c:v>
                </c:pt>
                <c:pt idx="1">
                  <c:v>-0.219</c:v>
                </c:pt>
                <c:pt idx="2">
                  <c:v>-0.219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3D9-4CC0-80AA-3793D3350929}"/>
            </c:ext>
          </c:extLst>
        </c:ser>
        <c:ser>
          <c:idx val="24"/>
          <c:order val="24"/>
          <c:tx>
            <c:strRef>
              <c:f>TSH!$BE$3:$BE$4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TSH!$BF$5:$BF$11</c:f>
                <c:numCache>
                  <c:formatCode>General</c:formatCode>
                  <c:ptCount val="7"/>
                  <c:pt idx="0">
                    <c:v>2.9631509142215025E-2</c:v>
                  </c:pt>
                  <c:pt idx="1">
                    <c:v>1.3092598859140754E-2</c:v>
                  </c:pt>
                  <c:pt idx="2">
                    <c:v>1.7897572239405392E-2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TSH!$BF$5:$BF$11</c:f>
                <c:numCache>
                  <c:formatCode>General</c:formatCode>
                  <c:ptCount val="7"/>
                  <c:pt idx="0">
                    <c:v>2.9631509142215025E-2</c:v>
                  </c:pt>
                  <c:pt idx="1">
                    <c:v>1.3092598859140754E-2</c:v>
                  </c:pt>
                  <c:pt idx="2">
                    <c:v>1.7897572239405392E-2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TSH!$BE$5:$BE$11</c:f>
              <c:numCache>
                <c:formatCode>0%</c:formatCode>
                <c:ptCount val="7"/>
                <c:pt idx="0">
                  <c:v>-3.4977626470282129E-3</c:v>
                </c:pt>
                <c:pt idx="1">
                  <c:v>2.0216251189400423E-2</c:v>
                </c:pt>
                <c:pt idx="2">
                  <c:v>1.2695525039218448E-3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3D9-4CC0-80AA-3793D3350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TSH!$BH$3:$BH$4</c:f>
              <c:strCache>
                <c:ptCount val="2"/>
                <c:pt idx="0">
                  <c:v>1</c:v>
                </c:pt>
                <c:pt idx="1">
                  <c:v> 1.7 </c:v>
                </c:pt>
              </c:strCache>
            </c:strRef>
          </c:tx>
          <c:spPr>
            <a:ln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TSH!$BH$5:$BH$11</c:f>
              <c:numCache>
                <c:formatCode>General</c:formatCode>
                <c:ptCount val="7"/>
                <c:pt idx="0">
                  <c:v>1.0000000000000009E-2</c:v>
                </c:pt>
                <c:pt idx="1">
                  <c:v>3.0000000000000027E-2</c:v>
                </c:pt>
                <c:pt idx="2">
                  <c:v>-3.9999999999999813E-2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6B-4C5A-A4C5-919F11C97751}"/>
            </c:ext>
          </c:extLst>
        </c:ser>
        <c:ser>
          <c:idx val="1"/>
          <c:order val="1"/>
          <c:tx>
            <c:strRef>
              <c:f>TSH!$BI$3:$BI$4</c:f>
              <c:strCache>
                <c:ptCount val="2"/>
                <c:pt idx="0">
                  <c:v>2</c:v>
                </c:pt>
                <c:pt idx="1">
                  <c:v> 1.1 </c:v>
                </c:pt>
              </c:strCache>
            </c:strRef>
          </c:tx>
          <c:spPr>
            <a:ln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TSH!$BI$5:$BI$11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6B-4C5A-A4C5-919F11C97751}"/>
            </c:ext>
          </c:extLst>
        </c:ser>
        <c:ser>
          <c:idx val="2"/>
          <c:order val="2"/>
          <c:tx>
            <c:strRef>
              <c:f>TSH!$BJ$3:$BJ$4</c:f>
              <c:strCache>
                <c:ptCount val="2"/>
                <c:pt idx="0">
                  <c:v>3</c:v>
                </c:pt>
                <c:pt idx="1">
                  <c:v> 0.6 </c:v>
                </c:pt>
              </c:strCache>
            </c:strRef>
          </c:tx>
          <c:spPr>
            <a:ln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TSH!$BJ$5:$BJ$11</c:f>
              <c:numCache>
                <c:formatCode>General</c:formatCode>
                <c:ptCount val="7"/>
                <c:pt idx="0">
                  <c:v>4.9999999999999933E-2</c:v>
                </c:pt>
                <c:pt idx="1">
                  <c:v>1.9999999999999907E-2</c:v>
                </c:pt>
                <c:pt idx="2">
                  <c:v>2.9999999999999916E-2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6B-4C5A-A4C5-919F11C97751}"/>
            </c:ext>
          </c:extLst>
        </c:ser>
        <c:ser>
          <c:idx val="3"/>
          <c:order val="3"/>
          <c:tx>
            <c:strRef>
              <c:f>TSH!$BK$3:$BK$4</c:f>
              <c:strCache>
                <c:ptCount val="2"/>
                <c:pt idx="0">
                  <c:v>4</c:v>
                </c:pt>
                <c:pt idx="1">
                  <c:v> 1.4 </c:v>
                </c:pt>
              </c:strCache>
            </c:strRef>
          </c:tx>
          <c:spPr>
            <a:ln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TSH!$BK$5:$BK$11</c:f>
              <c:numCache>
                <c:formatCode>General</c:formatCode>
                <c:ptCount val="7"/>
                <c:pt idx="0">
                  <c:v>-5.9999999999999831E-2</c:v>
                </c:pt>
                <c:pt idx="1">
                  <c:v>0</c:v>
                </c:pt>
                <c:pt idx="2">
                  <c:v>-3.9999999999999813E-2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6B-4C5A-A4C5-919F11C97751}"/>
            </c:ext>
          </c:extLst>
        </c:ser>
        <c:ser>
          <c:idx val="4"/>
          <c:order val="4"/>
          <c:tx>
            <c:strRef>
              <c:f>TSH!$BL$3:$BL$4</c:f>
              <c:strCache>
                <c:ptCount val="2"/>
                <c:pt idx="0">
                  <c:v>5</c:v>
                </c:pt>
                <c:pt idx="1">
                  <c:v> 1.6 </c:v>
                </c:pt>
              </c:strCache>
            </c:strRef>
          </c:tx>
          <c:spPr>
            <a:ln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TSH!$BL$5:$BL$11</c:f>
              <c:numCache>
                <c:formatCode>General</c:formatCode>
                <c:ptCount val="7"/>
                <c:pt idx="0">
                  <c:v>-4.0000000000000036E-2</c:v>
                </c:pt>
                <c:pt idx="1">
                  <c:v>6.0000000000000053E-2</c:v>
                </c:pt>
                <c:pt idx="2">
                  <c:v>2.0000000000000018E-2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6B-4C5A-A4C5-919F11C97751}"/>
            </c:ext>
          </c:extLst>
        </c:ser>
        <c:ser>
          <c:idx val="5"/>
          <c:order val="5"/>
          <c:tx>
            <c:strRef>
              <c:f>TSH!$BM$3:$BM$4</c:f>
              <c:strCache>
                <c:ptCount val="2"/>
                <c:pt idx="0">
                  <c:v>6</c:v>
                </c:pt>
                <c:pt idx="1">
                  <c:v> 1.4 </c:v>
                </c:pt>
              </c:strCache>
            </c:strRef>
          </c:tx>
          <c:spPr>
            <a:ln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TSH!$BM$5:$BM$11</c:f>
              <c:numCache>
                <c:formatCode>General</c:formatCode>
                <c:ptCount val="7"/>
                <c:pt idx="0">
                  <c:v>3.0000000000000027E-2</c:v>
                </c:pt>
                <c:pt idx="1">
                  <c:v>7.0000000000000062E-2</c:v>
                </c:pt>
                <c:pt idx="2">
                  <c:v>-3.9999999999999813E-2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6B-4C5A-A4C5-919F11C97751}"/>
            </c:ext>
          </c:extLst>
        </c:ser>
        <c:ser>
          <c:idx val="6"/>
          <c:order val="6"/>
          <c:tx>
            <c:strRef>
              <c:f>TSH!$BN$3:$BN$4</c:f>
              <c:strCache>
                <c:ptCount val="2"/>
                <c:pt idx="0">
                  <c:v>7</c:v>
                </c:pt>
                <c:pt idx="1">
                  <c:v> 1.2 </c:v>
                </c:pt>
              </c:strCache>
            </c:strRef>
          </c:tx>
          <c:spPr>
            <a:ln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TSH!$BN$5:$BN$11</c:f>
              <c:numCache>
                <c:formatCode>General</c:formatCode>
                <c:ptCount val="7"/>
                <c:pt idx="0">
                  <c:v>0</c:v>
                </c:pt>
                <c:pt idx="1">
                  <c:v>4.0000000000000036E-2</c:v>
                </c:pt>
                <c:pt idx="2">
                  <c:v>1.0000000000000009E-2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6B-4C5A-A4C5-919F11C97751}"/>
            </c:ext>
          </c:extLst>
        </c:ser>
        <c:ser>
          <c:idx val="7"/>
          <c:order val="7"/>
          <c:tx>
            <c:strRef>
              <c:f>TSH!$BO$3:$BO$4</c:f>
              <c:strCache>
                <c:ptCount val="2"/>
                <c:pt idx="0">
                  <c:v>8</c:v>
                </c:pt>
                <c:pt idx="1">
                  <c:v> 1.4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TSH!$BO$5:$BO$11</c:f>
              <c:numCache>
                <c:formatCode>General</c:formatCode>
                <c:ptCount val="7"/>
                <c:pt idx="0">
                  <c:v>1.0000000000000009E-2</c:v>
                </c:pt>
                <c:pt idx="1">
                  <c:v>2.0000000000000018E-2</c:v>
                </c:pt>
                <c:pt idx="2">
                  <c:v>1.0000000000000009E-2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6B-4C5A-A4C5-919F11C97751}"/>
            </c:ext>
          </c:extLst>
        </c:ser>
        <c:ser>
          <c:idx val="8"/>
          <c:order val="8"/>
          <c:tx>
            <c:strRef>
              <c:f>TSH!$BP$3:$BP$4</c:f>
              <c:strCache>
                <c:ptCount val="2"/>
                <c:pt idx="0">
                  <c:v>9</c:v>
                </c:pt>
                <c:pt idx="1">
                  <c:v> 0.2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TSH!$BP$5:$BP$11</c:f>
              <c:numCache>
                <c:formatCode>General</c:formatCode>
                <c:ptCount val="7"/>
                <c:pt idx="0">
                  <c:v>-1.0000000000000009E-2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C6B-4C5A-A4C5-919F11C97751}"/>
            </c:ext>
          </c:extLst>
        </c:ser>
        <c:ser>
          <c:idx val="9"/>
          <c:order val="9"/>
          <c:tx>
            <c:strRef>
              <c:f>TSH!$BQ$3:$BQ$4</c:f>
              <c:strCache>
                <c:ptCount val="2"/>
                <c:pt idx="0">
                  <c:v>10</c:v>
                </c:pt>
                <c:pt idx="1">
                  <c:v> 0.8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TSH!$BQ$5:$BQ$11</c:f>
              <c:numCache>
                <c:formatCode>General</c:formatCode>
                <c:ptCount val="7"/>
                <c:pt idx="0">
                  <c:v>-3.9999999999999925E-2</c:v>
                </c:pt>
                <c:pt idx="1">
                  <c:v>1.0000000000000009E-2</c:v>
                </c:pt>
                <c:pt idx="2">
                  <c:v>1.0000000000000009E-2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6B-4C5A-A4C5-919F11C97751}"/>
            </c:ext>
          </c:extLst>
        </c:ser>
        <c:ser>
          <c:idx val="10"/>
          <c:order val="10"/>
          <c:tx>
            <c:strRef>
              <c:f>TSH!$BR$3:$BR$4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TSH!$BR$5:$BR$11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C6B-4C5A-A4C5-919F11C97751}"/>
            </c:ext>
          </c:extLst>
        </c:ser>
        <c:ser>
          <c:idx val="11"/>
          <c:order val="11"/>
          <c:tx>
            <c:strRef>
              <c:f>TSH!$BS$3:$BS$4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TSH!$BS$5:$BS$11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C6B-4C5A-A4C5-919F11C97751}"/>
            </c:ext>
          </c:extLst>
        </c:ser>
        <c:ser>
          <c:idx val="12"/>
          <c:order val="12"/>
          <c:tx>
            <c:strRef>
              <c:f>TSH!$BT$3:$BT$4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C6B-4C5A-A4C5-919F11C97751}"/>
            </c:ext>
          </c:extLst>
        </c:ser>
        <c:ser>
          <c:idx val="13"/>
          <c:order val="13"/>
          <c:tx>
            <c:strRef>
              <c:f>TSH!$BU$3:$BU$4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C6B-4C5A-A4C5-919F11C97751}"/>
            </c:ext>
          </c:extLst>
        </c:ser>
        <c:ser>
          <c:idx val="14"/>
          <c:order val="14"/>
          <c:tx>
            <c:strRef>
              <c:f>TSH!$BV$3:$BV$4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C6B-4C5A-A4C5-919F11C97751}"/>
            </c:ext>
          </c:extLst>
        </c:ser>
        <c:ser>
          <c:idx val="15"/>
          <c:order val="15"/>
          <c:tx>
            <c:strRef>
              <c:f>TSH!$BW$3:$BW$4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C6B-4C5A-A4C5-919F11C97751}"/>
            </c:ext>
          </c:extLst>
        </c:ser>
        <c:ser>
          <c:idx val="16"/>
          <c:order val="16"/>
          <c:tx>
            <c:strRef>
              <c:f>TSH!$BX$3:$BX$4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C6B-4C5A-A4C5-919F11C97751}"/>
            </c:ext>
          </c:extLst>
        </c:ser>
        <c:ser>
          <c:idx val="17"/>
          <c:order val="17"/>
          <c:tx>
            <c:strRef>
              <c:f>TSH!$BY$3:$BY$4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C6B-4C5A-A4C5-919F11C97751}"/>
            </c:ext>
          </c:extLst>
        </c:ser>
        <c:ser>
          <c:idx val="18"/>
          <c:order val="18"/>
          <c:tx>
            <c:strRef>
              <c:f>TSH!$BZ$3:$BZ$4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C6B-4C5A-A4C5-919F11C97751}"/>
            </c:ext>
          </c:extLst>
        </c:ser>
        <c:ser>
          <c:idx val="19"/>
          <c:order val="19"/>
          <c:tx>
            <c:strRef>
              <c:f>TSH!$CA$3:$CA$4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C6B-4C5A-A4C5-919F11C97751}"/>
            </c:ext>
          </c:extLst>
        </c:ser>
        <c:ser>
          <c:idx val="20"/>
          <c:order val="20"/>
          <c:tx>
            <c:strRef>
              <c:f>TSH!$CB$3:$CB$4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TSH!$CB$5:$CB$11</c:f>
              <c:numCache>
                <c:formatCode>_ * #\ ##0.00_ ;_ * \-#\ ##0.00_ ;_ * "-"??_ ;_ @_ </c:formatCode>
                <c:ptCount val="7"/>
                <c:pt idx="0">
                  <c:v>0.24812700000000001</c:v>
                </c:pt>
                <c:pt idx="1">
                  <c:v>0.24812700000000001</c:v>
                </c:pt>
                <c:pt idx="2">
                  <c:v>0.24812700000000001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C6B-4C5A-A4C5-919F11C97751}"/>
            </c:ext>
          </c:extLst>
        </c:ser>
        <c:ser>
          <c:idx val="21"/>
          <c:order val="21"/>
          <c:tx>
            <c:strRef>
              <c:f>TSH!$CC$3:$CC$4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TSH!$CC$5:$CC$11</c:f>
              <c:numCache>
                <c:formatCode>_ * #\ ##0.00_ ;_ * \-#\ ##0.00_ ;_ * "-"??_ ;_ @_ </c:formatCode>
                <c:ptCount val="7"/>
                <c:pt idx="0">
                  <c:v>9.5172000000000007E-2</c:v>
                </c:pt>
                <c:pt idx="1">
                  <c:v>9.5172000000000007E-2</c:v>
                </c:pt>
                <c:pt idx="2">
                  <c:v>9.5172000000000007E-2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C6B-4C5A-A4C5-919F11C97751}"/>
            </c:ext>
          </c:extLst>
        </c:ser>
        <c:ser>
          <c:idx val="22"/>
          <c:order val="22"/>
          <c:tx>
            <c:strRef>
              <c:f>TSH!$CD$3:$CD$4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TSH!$CD$5:$CD$11</c:f>
              <c:numCache>
                <c:formatCode>_ * #\ ##0.00_ ;_ * \-#\ ##0.00_ ;_ * "-"??_ ;_ @_ </c:formatCode>
                <c:ptCount val="7"/>
                <c:pt idx="0">
                  <c:v>-9.5172000000000007E-2</c:v>
                </c:pt>
                <c:pt idx="1">
                  <c:v>-9.5172000000000007E-2</c:v>
                </c:pt>
                <c:pt idx="2">
                  <c:v>-9.5172000000000007E-2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C6B-4C5A-A4C5-919F11C97751}"/>
            </c:ext>
          </c:extLst>
        </c:ser>
        <c:ser>
          <c:idx val="23"/>
          <c:order val="23"/>
          <c:tx>
            <c:strRef>
              <c:f>TSH!$CE$3:$CE$4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TSH!$CE$5:$CE$11</c:f>
              <c:numCache>
                <c:formatCode>_ * #\ ##0.00_ ;_ * \-#\ ##0.00_ ;_ * "-"??_ ;_ @_ </c:formatCode>
                <c:ptCount val="7"/>
                <c:pt idx="0">
                  <c:v>-0.24812700000000001</c:v>
                </c:pt>
                <c:pt idx="1">
                  <c:v>-0.24812700000000001</c:v>
                </c:pt>
                <c:pt idx="2">
                  <c:v>-0.24812700000000001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C6B-4C5A-A4C5-919F11C97751}"/>
            </c:ext>
          </c:extLst>
        </c:ser>
        <c:ser>
          <c:idx val="24"/>
          <c:order val="24"/>
          <c:tx>
            <c:strRef>
              <c:f>TSH!$CF$3:$CF$4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TSH!$CG$5:$CG$11</c:f>
                <c:numCache>
                  <c:formatCode>General</c:formatCode>
                  <c:ptCount val="7"/>
                  <c:pt idx="0">
                    <c:v>2.4141455596659159E-2</c:v>
                  </c:pt>
                  <c:pt idx="1">
                    <c:v>1.7923620639621426E-2</c:v>
                  </c:pt>
                  <c:pt idx="2">
                    <c:v>1.8836222604983122E-2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TSH!$CG$5:$CG$11</c:f>
                <c:numCache>
                  <c:formatCode>General</c:formatCode>
                  <c:ptCount val="7"/>
                  <c:pt idx="0">
                    <c:v>2.4141455596659159E-2</c:v>
                  </c:pt>
                  <c:pt idx="1">
                    <c:v>1.7923620639621426E-2</c:v>
                  </c:pt>
                  <c:pt idx="2">
                    <c:v>1.8836222604983122E-2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TSH!$AF$5:$AF$11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TSH!$CF$5:$CF$11</c:f>
              <c:numCache>
                <c:formatCode>General</c:formatCode>
                <c:ptCount val="7"/>
                <c:pt idx="0">
                  <c:v>-4.9999999999999819E-3</c:v>
                </c:pt>
                <c:pt idx="1">
                  <c:v>2.5000000000000012E-2</c:v>
                </c:pt>
                <c:pt idx="2">
                  <c:v>-3.999999999999948E-3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C6B-4C5A-A4C5-919F11C97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Ferritin!$AG$3:$AG$4</c:f>
              <c:strCache>
                <c:ptCount val="2"/>
                <c:pt idx="0">
                  <c:v>1</c:v>
                </c:pt>
                <c:pt idx="1">
                  <c:v> 69.6 </c:v>
                </c:pt>
              </c:strCache>
            </c:strRef>
          </c:tx>
          <c:spPr>
            <a:ln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Ferritin!$AG$5:$AG$11</c:f>
              <c:numCache>
                <c:formatCode>0%</c:formatCode>
                <c:ptCount val="7"/>
                <c:pt idx="0">
                  <c:v>-3.0172413793103314E-2</c:v>
                </c:pt>
                <c:pt idx="1">
                  <c:v>-2.4425287356321657E-2</c:v>
                </c:pt>
                <c:pt idx="2">
                  <c:v>-1.0057471264367623E-2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78-4F80-A254-101C4E1B13F3}"/>
            </c:ext>
          </c:extLst>
        </c:ser>
        <c:ser>
          <c:idx val="1"/>
          <c:order val="1"/>
          <c:tx>
            <c:strRef>
              <c:f>Ferritin!$AH$3:$AH$4</c:f>
              <c:strCache>
                <c:ptCount val="2"/>
                <c:pt idx="0">
                  <c:v>2</c:v>
                </c:pt>
                <c:pt idx="1">
                  <c:v> 21.8 </c:v>
                </c:pt>
              </c:strCache>
            </c:strRef>
          </c:tx>
          <c:spPr>
            <a:ln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Ferritin!$AH$5:$AH$11</c:f>
              <c:numCache>
                <c:formatCode>0%</c:formatCode>
                <c:ptCount val="7"/>
                <c:pt idx="0">
                  <c:v>-9.1743119266054496E-3</c:v>
                </c:pt>
                <c:pt idx="1">
                  <c:v>4.5871559633026138E-3</c:v>
                </c:pt>
                <c:pt idx="2">
                  <c:v>1.8348623853210899E-2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78-4F80-A254-101C4E1B13F3}"/>
            </c:ext>
          </c:extLst>
        </c:ser>
        <c:ser>
          <c:idx val="2"/>
          <c:order val="2"/>
          <c:tx>
            <c:strRef>
              <c:f>Ferritin!$AI$3:$AI$4</c:f>
              <c:strCache>
                <c:ptCount val="2"/>
                <c:pt idx="0">
                  <c:v>3</c:v>
                </c:pt>
                <c:pt idx="1">
                  <c:v> 31.7 </c:v>
                </c:pt>
              </c:strCache>
            </c:strRef>
          </c:tx>
          <c:spPr>
            <a:ln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Ferritin!$AI$5:$AI$11</c:f>
              <c:numCache>
                <c:formatCode>0%</c:formatCode>
                <c:ptCount val="7"/>
                <c:pt idx="0">
                  <c:v>5.3627760252365819E-2</c:v>
                </c:pt>
                <c:pt idx="1">
                  <c:v>5.3627760252365819E-2</c:v>
                </c:pt>
                <c:pt idx="2">
                  <c:v>5.3627760252365819E-2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78-4F80-A254-101C4E1B13F3}"/>
            </c:ext>
          </c:extLst>
        </c:ser>
        <c:ser>
          <c:idx val="3"/>
          <c:order val="3"/>
          <c:tx>
            <c:strRef>
              <c:f>Ferritin!$AJ$3:$AJ$4</c:f>
              <c:strCache>
                <c:ptCount val="2"/>
                <c:pt idx="0">
                  <c:v>4</c:v>
                </c:pt>
                <c:pt idx="1">
                  <c:v> 94.1 </c:v>
                </c:pt>
              </c:strCache>
            </c:strRef>
          </c:tx>
          <c:spPr>
            <a:ln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Ferritin!$AJ$5:$AJ$11</c:f>
              <c:numCache>
                <c:formatCode>0%</c:formatCode>
                <c:ptCount val="7"/>
                <c:pt idx="0">
                  <c:v>5.632306057385783E-2</c:v>
                </c:pt>
                <c:pt idx="1">
                  <c:v>2.4442082890542061E-2</c:v>
                </c:pt>
                <c:pt idx="2">
                  <c:v>6.0573857598299696E-2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78-4F80-A254-101C4E1B13F3}"/>
            </c:ext>
          </c:extLst>
        </c:ser>
        <c:ser>
          <c:idx val="4"/>
          <c:order val="4"/>
          <c:tx>
            <c:strRef>
              <c:f>Ferritin!$AK$3:$AK$4</c:f>
              <c:strCache>
                <c:ptCount val="2"/>
                <c:pt idx="0">
                  <c:v>5</c:v>
                </c:pt>
                <c:pt idx="1">
                  <c:v> 13.5 </c:v>
                </c:pt>
              </c:strCache>
            </c:strRef>
          </c:tx>
          <c:spPr>
            <a:ln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Ferritin!$AK$5:$AK$11</c:f>
              <c:numCache>
                <c:formatCode>0%</c:formatCode>
                <c:ptCount val="7"/>
                <c:pt idx="0">
                  <c:v>-8.1481481481481488E-2</c:v>
                </c:pt>
                <c:pt idx="1">
                  <c:v>-7.4074074074074181E-3</c:v>
                </c:pt>
                <c:pt idx="2">
                  <c:v>7.4074074074074181E-2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8-4F80-A254-101C4E1B13F3}"/>
            </c:ext>
          </c:extLst>
        </c:ser>
        <c:ser>
          <c:idx val="5"/>
          <c:order val="5"/>
          <c:tx>
            <c:strRef>
              <c:f>Ferritin!$AL$3:$AL$4</c:f>
              <c:strCache>
                <c:ptCount val="2"/>
                <c:pt idx="0">
                  <c:v>6</c:v>
                </c:pt>
                <c:pt idx="1">
                  <c:v> 30.2 </c:v>
                </c:pt>
              </c:strCache>
            </c:strRef>
          </c:tx>
          <c:spPr>
            <a:ln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Ferritin!$AL$5:$AL$11</c:f>
              <c:numCache>
                <c:formatCode>0%</c:formatCode>
                <c:ptCount val="7"/>
                <c:pt idx="0">
                  <c:v>9.27152317880795E-2</c:v>
                </c:pt>
                <c:pt idx="1">
                  <c:v>9.27152317880795E-2</c:v>
                </c:pt>
                <c:pt idx="2">
                  <c:v>7.9470198675496651E-2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78-4F80-A254-101C4E1B13F3}"/>
            </c:ext>
          </c:extLst>
        </c:ser>
        <c:ser>
          <c:idx val="6"/>
          <c:order val="6"/>
          <c:tx>
            <c:strRef>
              <c:f>Ferritin!$AM$3:$AM$4</c:f>
              <c:strCache>
                <c:ptCount val="2"/>
                <c:pt idx="0">
                  <c:v>7</c:v>
                </c:pt>
                <c:pt idx="1">
                  <c:v> 11.8 </c:v>
                </c:pt>
              </c:strCache>
            </c:strRef>
          </c:tx>
          <c:spPr>
            <a:ln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Ferritin!$AM$5:$AM$11</c:f>
              <c:numCache>
                <c:formatCode>0%</c:formatCode>
                <c:ptCount val="7"/>
                <c:pt idx="0">
                  <c:v>4.237288135593209E-2</c:v>
                </c:pt>
                <c:pt idx="1">
                  <c:v>2.5423728813559254E-2</c:v>
                </c:pt>
                <c:pt idx="2">
                  <c:v>3.3898305084745672E-2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78-4F80-A254-101C4E1B13F3}"/>
            </c:ext>
          </c:extLst>
        </c:ser>
        <c:ser>
          <c:idx val="7"/>
          <c:order val="7"/>
          <c:tx>
            <c:strRef>
              <c:f>Ferritin!$AN$3:$AN$4</c:f>
              <c:strCache>
                <c:ptCount val="2"/>
                <c:pt idx="0">
                  <c:v>8</c:v>
                </c:pt>
                <c:pt idx="1">
                  <c:v> 78.9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Ferritin!$AN$5:$AN$11</c:f>
              <c:numCache>
                <c:formatCode>0%</c:formatCode>
                <c:ptCount val="7"/>
                <c:pt idx="0">
                  <c:v>-7.6045627376426506E-3</c:v>
                </c:pt>
                <c:pt idx="1">
                  <c:v>-5.069708491761804E-3</c:v>
                </c:pt>
                <c:pt idx="2">
                  <c:v>2.9150823827629901E-2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8-4F80-A254-101C4E1B13F3}"/>
            </c:ext>
          </c:extLst>
        </c:ser>
        <c:ser>
          <c:idx val="8"/>
          <c:order val="8"/>
          <c:tx>
            <c:strRef>
              <c:f>Ferritin!$AO$3:$AO$4</c:f>
              <c:strCache>
                <c:ptCount val="2"/>
                <c:pt idx="0">
                  <c:v>9</c:v>
                </c:pt>
                <c:pt idx="1">
                  <c:v> 54.7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Ferritin!$AO$5:$AO$11</c:f>
              <c:numCache>
                <c:formatCode>0%</c:formatCode>
                <c:ptCount val="7"/>
                <c:pt idx="0">
                  <c:v>-5.8500914076782484E-2</c:v>
                </c:pt>
                <c:pt idx="1">
                  <c:v>-2.0109689213894E-2</c:v>
                </c:pt>
                <c:pt idx="2">
                  <c:v>-8.4095063985374807E-2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8-4F80-A254-101C4E1B13F3}"/>
            </c:ext>
          </c:extLst>
        </c:ser>
        <c:ser>
          <c:idx val="9"/>
          <c:order val="9"/>
          <c:tx>
            <c:strRef>
              <c:f>Ferritin!$AP$3:$AP$4</c:f>
              <c:strCache>
                <c:ptCount val="2"/>
                <c:pt idx="0">
                  <c:v>10</c:v>
                </c:pt>
                <c:pt idx="1">
                  <c:v> 31.2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Ferritin!$AP$5:$AP$11</c:f>
              <c:numCache>
                <c:formatCode>0%</c:formatCode>
                <c:ptCount val="7"/>
                <c:pt idx="0">
                  <c:v>7.3717948717948678E-2</c:v>
                </c:pt>
                <c:pt idx="1">
                  <c:v>7.0512820512820484E-2</c:v>
                </c:pt>
                <c:pt idx="2">
                  <c:v>4.1666666666666741E-2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8-4F80-A254-101C4E1B13F3}"/>
            </c:ext>
          </c:extLst>
        </c:ser>
        <c:ser>
          <c:idx val="10"/>
          <c:order val="10"/>
          <c:tx>
            <c:strRef>
              <c:f>Ferritin!$AQ$3:$AQ$4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Ferritin!$AQ$5:$AQ$11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478-4F80-A254-101C4E1B13F3}"/>
            </c:ext>
          </c:extLst>
        </c:ser>
        <c:ser>
          <c:idx val="11"/>
          <c:order val="11"/>
          <c:tx>
            <c:strRef>
              <c:f>Ferritin!$AR$3:$AR$4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Ferritin!$AR$5:$AR$11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478-4F80-A254-101C4E1B13F3}"/>
            </c:ext>
          </c:extLst>
        </c:ser>
        <c:ser>
          <c:idx val="12"/>
          <c:order val="12"/>
          <c:tx>
            <c:strRef>
              <c:f>Ferritin!$AS$3:$AS$4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478-4F80-A254-101C4E1B13F3}"/>
            </c:ext>
          </c:extLst>
        </c:ser>
        <c:ser>
          <c:idx val="13"/>
          <c:order val="13"/>
          <c:tx>
            <c:strRef>
              <c:f>Ferritin!$AT$3:$AT$4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478-4F80-A254-101C4E1B13F3}"/>
            </c:ext>
          </c:extLst>
        </c:ser>
        <c:ser>
          <c:idx val="14"/>
          <c:order val="14"/>
          <c:tx>
            <c:strRef>
              <c:f>Ferritin!$AU$3:$AU$4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478-4F80-A254-101C4E1B13F3}"/>
            </c:ext>
          </c:extLst>
        </c:ser>
        <c:ser>
          <c:idx val="15"/>
          <c:order val="15"/>
          <c:tx>
            <c:strRef>
              <c:f>Ferritin!$AV$3:$AV$4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478-4F80-A254-101C4E1B13F3}"/>
            </c:ext>
          </c:extLst>
        </c:ser>
        <c:ser>
          <c:idx val="16"/>
          <c:order val="16"/>
          <c:tx>
            <c:strRef>
              <c:f>Ferritin!$AW$3:$AW$4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478-4F80-A254-101C4E1B13F3}"/>
            </c:ext>
          </c:extLst>
        </c:ser>
        <c:ser>
          <c:idx val="17"/>
          <c:order val="17"/>
          <c:tx>
            <c:strRef>
              <c:f>Ferritin!$AX$3:$AX$4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478-4F80-A254-101C4E1B13F3}"/>
            </c:ext>
          </c:extLst>
        </c:ser>
        <c:ser>
          <c:idx val="18"/>
          <c:order val="18"/>
          <c:tx>
            <c:strRef>
              <c:f>Ferritin!$AY$3:$AY$4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478-4F80-A254-101C4E1B13F3}"/>
            </c:ext>
          </c:extLst>
        </c:ser>
        <c:ser>
          <c:idx val="19"/>
          <c:order val="19"/>
          <c:tx>
            <c:strRef>
              <c:f>Ferritin!$AZ$3:$AZ$4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478-4F80-A254-101C4E1B13F3}"/>
            </c:ext>
          </c:extLst>
        </c:ser>
        <c:ser>
          <c:idx val="20"/>
          <c:order val="20"/>
          <c:tx>
            <c:strRef>
              <c:f>Ferritin!$BA$3:$BA$4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Ferritin!$BA$5:$BA$11</c:f>
              <c:numCache>
                <c:formatCode>0%</c:formatCode>
                <c:ptCount val="7"/>
                <c:pt idx="0">
                  <c:v>0.19400000000000001</c:v>
                </c:pt>
                <c:pt idx="1">
                  <c:v>0.19400000000000001</c:v>
                </c:pt>
                <c:pt idx="2">
                  <c:v>0.19400000000000001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478-4F80-A254-101C4E1B13F3}"/>
            </c:ext>
          </c:extLst>
        </c:ser>
        <c:ser>
          <c:idx val="21"/>
          <c:order val="21"/>
          <c:tx>
            <c:strRef>
              <c:f>Ferritin!$BB$3:$BB$4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Ferritin!$BB$5:$BB$11</c:f>
              <c:numCache>
                <c:formatCode>0%</c:formatCode>
                <c:ptCount val="7"/>
                <c:pt idx="0">
                  <c:v>7.6999999999999999E-2</c:v>
                </c:pt>
                <c:pt idx="1">
                  <c:v>7.6999999999999999E-2</c:v>
                </c:pt>
                <c:pt idx="2">
                  <c:v>7.6999999999999999E-2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478-4F80-A254-101C4E1B13F3}"/>
            </c:ext>
          </c:extLst>
        </c:ser>
        <c:ser>
          <c:idx val="22"/>
          <c:order val="22"/>
          <c:tx>
            <c:strRef>
              <c:f>Ferritin!$BC$3:$BC$4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Ferritin!$BC$5:$BC$11</c:f>
              <c:numCache>
                <c:formatCode>0%</c:formatCode>
                <c:ptCount val="7"/>
                <c:pt idx="0">
                  <c:v>-7.6999999999999999E-2</c:v>
                </c:pt>
                <c:pt idx="1">
                  <c:v>-7.6999999999999999E-2</c:v>
                </c:pt>
                <c:pt idx="2">
                  <c:v>-7.6999999999999999E-2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478-4F80-A254-101C4E1B13F3}"/>
            </c:ext>
          </c:extLst>
        </c:ser>
        <c:ser>
          <c:idx val="23"/>
          <c:order val="23"/>
          <c:tx>
            <c:strRef>
              <c:f>Ferritin!$BD$3:$BD$4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Ferritin!$BD$5:$BD$11</c:f>
              <c:numCache>
                <c:formatCode>0%</c:formatCode>
                <c:ptCount val="7"/>
                <c:pt idx="0">
                  <c:v>-0.19400000000000001</c:v>
                </c:pt>
                <c:pt idx="1">
                  <c:v>-0.19400000000000001</c:v>
                </c:pt>
                <c:pt idx="2">
                  <c:v>-0.19400000000000001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478-4F80-A254-101C4E1B13F3}"/>
            </c:ext>
          </c:extLst>
        </c:ser>
        <c:ser>
          <c:idx val="24"/>
          <c:order val="24"/>
          <c:tx>
            <c:strRef>
              <c:f>Ferritin!$BE$3:$BE$4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Ferritin!$BF$5:$BF$11</c:f>
                <c:numCache>
                  <c:formatCode>General</c:formatCode>
                  <c:ptCount val="7"/>
                  <c:pt idx="0">
                    <c:v>4.2153052862347495E-2</c:v>
                  </c:pt>
                  <c:pt idx="1">
                    <c:v>2.8413061170488939E-2</c:v>
                  </c:pt>
                  <c:pt idx="2">
                    <c:v>3.4383306805852297E-2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Ferritin!$BF$5:$BF$11</c:f>
                <c:numCache>
                  <c:formatCode>General</c:formatCode>
                  <c:ptCount val="7"/>
                  <c:pt idx="0">
                    <c:v>4.2153052862347495E-2</c:v>
                  </c:pt>
                  <c:pt idx="1">
                    <c:v>2.8413061170488939E-2</c:v>
                  </c:pt>
                  <c:pt idx="2">
                    <c:v>3.4383306805852297E-2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Ferritin!$BE$5:$BE$11</c:f>
              <c:numCache>
                <c:formatCode>0%</c:formatCode>
                <c:ptCount val="7"/>
                <c:pt idx="0">
                  <c:v>1.3182319867256853E-2</c:v>
                </c:pt>
                <c:pt idx="1">
                  <c:v>2.1429668775128485E-2</c:v>
                </c:pt>
                <c:pt idx="2">
                  <c:v>2.9665777478274712E-2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478-4F80-A254-101C4E1B1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Ferritin!$BH$3:$BH$4</c:f>
              <c:strCache>
                <c:ptCount val="2"/>
                <c:pt idx="0">
                  <c:v>1</c:v>
                </c:pt>
                <c:pt idx="1">
                  <c:v> 69.6 </c:v>
                </c:pt>
              </c:strCache>
            </c:strRef>
          </c:tx>
          <c:spPr>
            <a:ln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Ferritin!$BH$5:$BH$11</c:f>
              <c:numCache>
                <c:formatCode>General</c:formatCode>
                <c:ptCount val="7"/>
                <c:pt idx="0">
                  <c:v>-2.0999999999999943</c:v>
                </c:pt>
                <c:pt idx="1">
                  <c:v>-1.6999999999999886</c:v>
                </c:pt>
                <c:pt idx="2">
                  <c:v>-0.69999999999998863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C1-4964-8388-F892F6D5F221}"/>
            </c:ext>
          </c:extLst>
        </c:ser>
        <c:ser>
          <c:idx val="1"/>
          <c:order val="1"/>
          <c:tx>
            <c:strRef>
              <c:f>Ferritin!$BI$3:$BI$4</c:f>
              <c:strCache>
                <c:ptCount val="2"/>
                <c:pt idx="0">
                  <c:v>2</c:v>
                </c:pt>
                <c:pt idx="1">
                  <c:v> 21.8 </c:v>
                </c:pt>
              </c:strCache>
            </c:strRef>
          </c:tx>
          <c:spPr>
            <a:ln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Ferritin!$BI$5:$BI$11</c:f>
              <c:numCache>
                <c:formatCode>General</c:formatCode>
                <c:ptCount val="7"/>
                <c:pt idx="0">
                  <c:v>-0.19999999999999929</c:v>
                </c:pt>
                <c:pt idx="1">
                  <c:v>9.9999999999997868E-2</c:v>
                </c:pt>
                <c:pt idx="2">
                  <c:v>0.39999999999999858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C1-4964-8388-F892F6D5F221}"/>
            </c:ext>
          </c:extLst>
        </c:ser>
        <c:ser>
          <c:idx val="2"/>
          <c:order val="2"/>
          <c:tx>
            <c:strRef>
              <c:f>Ferritin!$BJ$3:$BJ$4</c:f>
              <c:strCache>
                <c:ptCount val="2"/>
                <c:pt idx="0">
                  <c:v>3</c:v>
                </c:pt>
                <c:pt idx="1">
                  <c:v> 31.7 </c:v>
                </c:pt>
              </c:strCache>
            </c:strRef>
          </c:tx>
          <c:spPr>
            <a:ln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Ferritin!$BJ$5:$BJ$11</c:f>
              <c:numCache>
                <c:formatCode>General</c:formatCode>
                <c:ptCount val="7"/>
                <c:pt idx="0">
                  <c:v>1.6999999999999993</c:v>
                </c:pt>
                <c:pt idx="1">
                  <c:v>1.6999999999999993</c:v>
                </c:pt>
                <c:pt idx="2">
                  <c:v>1.6999999999999993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C1-4964-8388-F892F6D5F221}"/>
            </c:ext>
          </c:extLst>
        </c:ser>
        <c:ser>
          <c:idx val="3"/>
          <c:order val="3"/>
          <c:tx>
            <c:strRef>
              <c:f>Ferritin!$BK$3:$BK$4</c:f>
              <c:strCache>
                <c:ptCount val="2"/>
                <c:pt idx="0">
                  <c:v>4</c:v>
                </c:pt>
                <c:pt idx="1">
                  <c:v> 94.1 </c:v>
                </c:pt>
              </c:strCache>
            </c:strRef>
          </c:tx>
          <c:spPr>
            <a:ln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Ferritin!$BK$5:$BK$11</c:f>
              <c:numCache>
                <c:formatCode>General</c:formatCode>
                <c:ptCount val="7"/>
                <c:pt idx="0">
                  <c:v>5.3000000000000114</c:v>
                </c:pt>
                <c:pt idx="1">
                  <c:v>2.3000000000000114</c:v>
                </c:pt>
                <c:pt idx="2">
                  <c:v>5.7000000000000028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C1-4964-8388-F892F6D5F221}"/>
            </c:ext>
          </c:extLst>
        </c:ser>
        <c:ser>
          <c:idx val="4"/>
          <c:order val="4"/>
          <c:tx>
            <c:strRef>
              <c:f>Ferritin!$BL$3:$BL$4</c:f>
              <c:strCache>
                <c:ptCount val="2"/>
                <c:pt idx="0">
                  <c:v>5</c:v>
                </c:pt>
                <c:pt idx="1">
                  <c:v> 13.5 </c:v>
                </c:pt>
              </c:strCache>
            </c:strRef>
          </c:tx>
          <c:spPr>
            <a:ln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Ferritin!$BL$5:$BL$11</c:f>
              <c:numCache>
                <c:formatCode>General</c:formatCode>
                <c:ptCount val="7"/>
                <c:pt idx="0">
                  <c:v>-1.0999999999999996</c:v>
                </c:pt>
                <c:pt idx="1">
                  <c:v>-9.9999999999999645E-2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C1-4964-8388-F892F6D5F221}"/>
            </c:ext>
          </c:extLst>
        </c:ser>
        <c:ser>
          <c:idx val="5"/>
          <c:order val="5"/>
          <c:tx>
            <c:strRef>
              <c:f>Ferritin!$BM$3:$BM$4</c:f>
              <c:strCache>
                <c:ptCount val="2"/>
                <c:pt idx="0">
                  <c:v>6</c:v>
                </c:pt>
                <c:pt idx="1">
                  <c:v> 30.2 </c:v>
                </c:pt>
              </c:strCache>
            </c:strRef>
          </c:tx>
          <c:spPr>
            <a:ln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Ferritin!$BM$5:$BM$11</c:f>
              <c:numCache>
                <c:formatCode>General</c:formatCode>
                <c:ptCount val="7"/>
                <c:pt idx="0">
                  <c:v>2.8000000000000007</c:v>
                </c:pt>
                <c:pt idx="1">
                  <c:v>2.8000000000000007</c:v>
                </c:pt>
                <c:pt idx="2">
                  <c:v>2.4000000000000021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C1-4964-8388-F892F6D5F221}"/>
            </c:ext>
          </c:extLst>
        </c:ser>
        <c:ser>
          <c:idx val="6"/>
          <c:order val="6"/>
          <c:tx>
            <c:strRef>
              <c:f>Ferritin!$BN$3:$BN$4</c:f>
              <c:strCache>
                <c:ptCount val="2"/>
                <c:pt idx="0">
                  <c:v>7</c:v>
                </c:pt>
                <c:pt idx="1">
                  <c:v> 11.8 </c:v>
                </c:pt>
              </c:strCache>
            </c:strRef>
          </c:tx>
          <c:spPr>
            <a:ln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Ferritin!$BN$5:$BN$11</c:f>
              <c:numCache>
                <c:formatCode>General</c:formatCode>
                <c:ptCount val="7"/>
                <c:pt idx="0">
                  <c:v>0.5</c:v>
                </c:pt>
                <c:pt idx="1">
                  <c:v>0.29999999999999893</c:v>
                </c:pt>
                <c:pt idx="2">
                  <c:v>0.39999999999999858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C1-4964-8388-F892F6D5F221}"/>
            </c:ext>
          </c:extLst>
        </c:ser>
        <c:ser>
          <c:idx val="7"/>
          <c:order val="7"/>
          <c:tx>
            <c:strRef>
              <c:f>Ferritin!$BO$3:$BO$4</c:f>
              <c:strCache>
                <c:ptCount val="2"/>
                <c:pt idx="0">
                  <c:v>8</c:v>
                </c:pt>
                <c:pt idx="1">
                  <c:v> 78.9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Ferritin!$BO$5:$BO$11</c:f>
              <c:numCache>
                <c:formatCode>General</c:formatCode>
                <c:ptCount val="7"/>
                <c:pt idx="0">
                  <c:v>-0.60000000000000853</c:v>
                </c:pt>
                <c:pt idx="1">
                  <c:v>-0.40000000000000568</c:v>
                </c:pt>
                <c:pt idx="2">
                  <c:v>2.2999999999999972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C1-4964-8388-F892F6D5F221}"/>
            </c:ext>
          </c:extLst>
        </c:ser>
        <c:ser>
          <c:idx val="8"/>
          <c:order val="8"/>
          <c:tx>
            <c:strRef>
              <c:f>Ferritin!$BP$3:$BP$4</c:f>
              <c:strCache>
                <c:ptCount val="2"/>
                <c:pt idx="0">
                  <c:v>9</c:v>
                </c:pt>
                <c:pt idx="1">
                  <c:v> 54.7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Ferritin!$BP$5:$BP$11</c:f>
              <c:numCache>
                <c:formatCode>General</c:formatCode>
                <c:ptCount val="7"/>
                <c:pt idx="0">
                  <c:v>-3.2000000000000028</c:v>
                </c:pt>
                <c:pt idx="1">
                  <c:v>-1.1000000000000014</c:v>
                </c:pt>
                <c:pt idx="2">
                  <c:v>-4.6000000000000014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C1-4964-8388-F892F6D5F221}"/>
            </c:ext>
          </c:extLst>
        </c:ser>
        <c:ser>
          <c:idx val="9"/>
          <c:order val="9"/>
          <c:tx>
            <c:strRef>
              <c:f>Ferritin!$BQ$3:$BQ$4</c:f>
              <c:strCache>
                <c:ptCount val="2"/>
                <c:pt idx="0">
                  <c:v>10</c:v>
                </c:pt>
                <c:pt idx="1">
                  <c:v> 31.2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Ferritin!$BQ$5:$BQ$11</c:f>
              <c:numCache>
                <c:formatCode>General</c:formatCode>
                <c:ptCount val="7"/>
                <c:pt idx="0">
                  <c:v>2.3000000000000007</c:v>
                </c:pt>
                <c:pt idx="1">
                  <c:v>2.1999999999999993</c:v>
                </c:pt>
                <c:pt idx="2">
                  <c:v>1.3000000000000007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C1-4964-8388-F892F6D5F221}"/>
            </c:ext>
          </c:extLst>
        </c:ser>
        <c:ser>
          <c:idx val="10"/>
          <c:order val="10"/>
          <c:tx>
            <c:strRef>
              <c:f>Ferritin!$BR$3:$BR$4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Ferritin!$BR$5:$BR$11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0C1-4964-8388-F892F6D5F221}"/>
            </c:ext>
          </c:extLst>
        </c:ser>
        <c:ser>
          <c:idx val="11"/>
          <c:order val="11"/>
          <c:tx>
            <c:strRef>
              <c:f>Ferritin!$BS$3:$BS$4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Ferritin!$BS$5:$BS$11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0C1-4964-8388-F892F6D5F221}"/>
            </c:ext>
          </c:extLst>
        </c:ser>
        <c:ser>
          <c:idx val="12"/>
          <c:order val="12"/>
          <c:tx>
            <c:strRef>
              <c:f>Ferritin!$BT$3:$BT$4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0C1-4964-8388-F892F6D5F221}"/>
            </c:ext>
          </c:extLst>
        </c:ser>
        <c:ser>
          <c:idx val="13"/>
          <c:order val="13"/>
          <c:tx>
            <c:strRef>
              <c:f>Ferritin!$BU$3:$BU$4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0C1-4964-8388-F892F6D5F221}"/>
            </c:ext>
          </c:extLst>
        </c:ser>
        <c:ser>
          <c:idx val="14"/>
          <c:order val="14"/>
          <c:tx>
            <c:strRef>
              <c:f>Ferritin!$BV$3:$BV$4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0C1-4964-8388-F892F6D5F221}"/>
            </c:ext>
          </c:extLst>
        </c:ser>
        <c:ser>
          <c:idx val="15"/>
          <c:order val="15"/>
          <c:tx>
            <c:strRef>
              <c:f>Ferritin!$BW$3:$BW$4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0C1-4964-8388-F892F6D5F221}"/>
            </c:ext>
          </c:extLst>
        </c:ser>
        <c:ser>
          <c:idx val="16"/>
          <c:order val="16"/>
          <c:tx>
            <c:strRef>
              <c:f>Ferritin!$BX$3:$BX$4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0C1-4964-8388-F892F6D5F221}"/>
            </c:ext>
          </c:extLst>
        </c:ser>
        <c:ser>
          <c:idx val="17"/>
          <c:order val="17"/>
          <c:tx>
            <c:strRef>
              <c:f>Ferritin!$BY$3:$BY$4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0C1-4964-8388-F892F6D5F221}"/>
            </c:ext>
          </c:extLst>
        </c:ser>
        <c:ser>
          <c:idx val="18"/>
          <c:order val="18"/>
          <c:tx>
            <c:strRef>
              <c:f>Ferritin!$BZ$3:$BZ$4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0C1-4964-8388-F892F6D5F221}"/>
            </c:ext>
          </c:extLst>
        </c:ser>
        <c:ser>
          <c:idx val="19"/>
          <c:order val="19"/>
          <c:tx>
            <c:strRef>
              <c:f>Ferritin!$CA$3:$CA$4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0C1-4964-8388-F892F6D5F221}"/>
            </c:ext>
          </c:extLst>
        </c:ser>
        <c:ser>
          <c:idx val="20"/>
          <c:order val="20"/>
          <c:tx>
            <c:strRef>
              <c:f>Ferritin!$CB$3:$CB$4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Ferritin!$CB$5:$CB$11</c:f>
              <c:numCache>
                <c:formatCode>_ * #\ ##0.00_ ;_ * \-#\ ##0.00_ ;_ * "-"??_ ;_ @_ </c:formatCode>
                <c:ptCount val="7"/>
                <c:pt idx="0">
                  <c:v>8.4875000000000007</c:v>
                </c:pt>
                <c:pt idx="1">
                  <c:v>8.4875000000000007</c:v>
                </c:pt>
                <c:pt idx="2">
                  <c:v>8.4875000000000007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0C1-4964-8388-F892F6D5F221}"/>
            </c:ext>
          </c:extLst>
        </c:ser>
        <c:ser>
          <c:idx val="21"/>
          <c:order val="21"/>
          <c:tx>
            <c:strRef>
              <c:f>Ferritin!$CC$3:$CC$4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Ferritin!$CC$5:$CC$11</c:f>
              <c:numCache>
                <c:formatCode>_ * #\ ##0.00_ ;_ * \-#\ ##0.00_ ;_ * "-"??_ ;_ @_ </c:formatCode>
                <c:ptCount val="7"/>
                <c:pt idx="0">
                  <c:v>3.3687499999999999</c:v>
                </c:pt>
                <c:pt idx="1">
                  <c:v>3.3687499999999999</c:v>
                </c:pt>
                <c:pt idx="2">
                  <c:v>3.3687499999999999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0C1-4964-8388-F892F6D5F221}"/>
            </c:ext>
          </c:extLst>
        </c:ser>
        <c:ser>
          <c:idx val="22"/>
          <c:order val="22"/>
          <c:tx>
            <c:strRef>
              <c:f>Ferritin!$CD$3:$CD$4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Ferritin!$CD$5:$CD$11</c:f>
              <c:numCache>
                <c:formatCode>_ * #\ ##0.00_ ;_ * \-#\ ##0.00_ ;_ * "-"??_ ;_ @_ </c:formatCode>
                <c:ptCount val="7"/>
                <c:pt idx="0">
                  <c:v>-3.3687499999999999</c:v>
                </c:pt>
                <c:pt idx="1">
                  <c:v>-3.3687499999999999</c:v>
                </c:pt>
                <c:pt idx="2">
                  <c:v>-3.3687499999999999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0C1-4964-8388-F892F6D5F221}"/>
            </c:ext>
          </c:extLst>
        </c:ser>
        <c:ser>
          <c:idx val="23"/>
          <c:order val="23"/>
          <c:tx>
            <c:strRef>
              <c:f>Ferritin!$CE$3:$CE$4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Ferritin!$CE$5:$CE$11</c:f>
              <c:numCache>
                <c:formatCode>_ * #\ ##0.00_ ;_ * \-#\ ##0.00_ ;_ * "-"??_ ;_ @_ </c:formatCode>
                <c:ptCount val="7"/>
                <c:pt idx="0">
                  <c:v>-8.4875000000000007</c:v>
                </c:pt>
                <c:pt idx="1">
                  <c:v>-8.4875000000000007</c:v>
                </c:pt>
                <c:pt idx="2">
                  <c:v>-8.4875000000000007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0C1-4964-8388-F892F6D5F221}"/>
            </c:ext>
          </c:extLst>
        </c:ser>
        <c:ser>
          <c:idx val="24"/>
          <c:order val="24"/>
          <c:tx>
            <c:strRef>
              <c:f>Ferritin!$CF$3:$CF$4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Ferritin!$CG$5:$CG$11</c:f>
                <c:numCache>
                  <c:formatCode>General</c:formatCode>
                  <c:ptCount val="7"/>
                  <c:pt idx="0">
                    <c:v>1.8113587736065024</c:v>
                  </c:pt>
                  <c:pt idx="1">
                    <c:v>1.1058892315590612</c:v>
                  </c:pt>
                  <c:pt idx="2">
                    <c:v>1.8667784858906928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Ferritin!$CG$5:$CG$11</c:f>
                <c:numCache>
                  <c:formatCode>General</c:formatCode>
                  <c:ptCount val="7"/>
                  <c:pt idx="0">
                    <c:v>1.8113587736065024</c:v>
                  </c:pt>
                  <c:pt idx="1">
                    <c:v>1.1058892315590612</c:v>
                  </c:pt>
                  <c:pt idx="2">
                    <c:v>1.8667784858906928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Ferritin!$AF$5:$AF$11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Ferritin!$CF$5:$CF$11</c:f>
              <c:numCache>
                <c:formatCode>General</c:formatCode>
                <c:ptCount val="7"/>
                <c:pt idx="0">
                  <c:v>0.5400000000000007</c:v>
                </c:pt>
                <c:pt idx="1">
                  <c:v>0.61000000000000121</c:v>
                </c:pt>
                <c:pt idx="2">
                  <c:v>0.99000000000000088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0C1-4964-8388-F892F6D5F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Folat!$AG$3:$AG$4</c:f>
              <c:strCache>
                <c:ptCount val="2"/>
                <c:pt idx="0">
                  <c:v>1</c:v>
                </c:pt>
                <c:pt idx="1">
                  <c:v> 15.5 </c:v>
                </c:pt>
              </c:strCache>
            </c:strRef>
          </c:tx>
          <c:spPr>
            <a:ln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Folat!$AG$5:$AG$11</c:f>
              <c:numCache>
                <c:formatCode>0%</c:formatCode>
                <c:ptCount val="7"/>
                <c:pt idx="0">
                  <c:v>-8.3870967741935476E-2</c:v>
                </c:pt>
                <c:pt idx="1">
                  <c:v>-5.8064516129032295E-2</c:v>
                </c:pt>
                <c:pt idx="2">
                  <c:v>-0.16129032258064513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2-4372-B5AB-2DE6EFE98C5D}"/>
            </c:ext>
          </c:extLst>
        </c:ser>
        <c:ser>
          <c:idx val="1"/>
          <c:order val="1"/>
          <c:tx>
            <c:strRef>
              <c:f>Folat!$AH$3:$AH$4</c:f>
              <c:strCache>
                <c:ptCount val="2"/>
                <c:pt idx="0">
                  <c:v>2</c:v>
                </c:pt>
                <c:pt idx="1">
                  <c:v> 12.8 </c:v>
                </c:pt>
              </c:strCache>
            </c:strRef>
          </c:tx>
          <c:spPr>
            <a:ln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Folat!$AH$5:$AH$11</c:f>
              <c:numCache>
                <c:formatCode>0%</c:formatCode>
                <c:ptCount val="7"/>
                <c:pt idx="0">
                  <c:v>-0.1875</c:v>
                </c:pt>
                <c:pt idx="1">
                  <c:v>-0.453125</c:v>
                </c:pt>
                <c:pt idx="2">
                  <c:v>-0.48437500000000011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2-4372-B5AB-2DE6EFE98C5D}"/>
            </c:ext>
          </c:extLst>
        </c:ser>
        <c:ser>
          <c:idx val="2"/>
          <c:order val="2"/>
          <c:tx>
            <c:strRef>
              <c:f>Folat!$AI$3:$AI$4</c:f>
              <c:strCache>
                <c:ptCount val="2"/>
                <c:pt idx="0">
                  <c:v>3</c:v>
                </c:pt>
                <c:pt idx="1">
                  <c:v> 14.0 </c:v>
                </c:pt>
              </c:strCache>
            </c:strRef>
          </c:tx>
          <c:spPr>
            <a:ln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Folat!$AI$5:$AI$11</c:f>
              <c:numCache>
                <c:formatCode>0%</c:formatCode>
                <c:ptCount val="7"/>
                <c:pt idx="0">
                  <c:v>-9.285714285714286E-2</c:v>
                </c:pt>
                <c:pt idx="1">
                  <c:v>-0.11428571428571421</c:v>
                </c:pt>
                <c:pt idx="2">
                  <c:v>-0.18571428571428572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E2-4372-B5AB-2DE6EFE98C5D}"/>
            </c:ext>
          </c:extLst>
        </c:ser>
        <c:ser>
          <c:idx val="3"/>
          <c:order val="3"/>
          <c:tx>
            <c:strRef>
              <c:f>Folat!$AJ$3:$AJ$4</c:f>
              <c:strCache>
                <c:ptCount val="2"/>
                <c:pt idx="0">
                  <c:v>4</c:v>
                </c:pt>
                <c:pt idx="1">
                  <c:v> 16.9 </c:v>
                </c:pt>
              </c:strCache>
            </c:strRef>
          </c:tx>
          <c:spPr>
            <a:ln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Folat!$AJ$5:$AJ$11</c:f>
              <c:numCache>
                <c:formatCode>0%</c:formatCode>
                <c:ptCount val="7"/>
                <c:pt idx="0">
                  <c:v>-0.17751479289940819</c:v>
                </c:pt>
                <c:pt idx="1">
                  <c:v>-0.32544378698224841</c:v>
                </c:pt>
                <c:pt idx="2">
                  <c:v>-0.39644970414201186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E2-4372-B5AB-2DE6EFE98C5D}"/>
            </c:ext>
          </c:extLst>
        </c:ser>
        <c:ser>
          <c:idx val="4"/>
          <c:order val="4"/>
          <c:tx>
            <c:strRef>
              <c:f>Folat!$AK$3:$AK$4</c:f>
              <c:strCache>
                <c:ptCount val="2"/>
                <c:pt idx="0">
                  <c:v>5</c:v>
                </c:pt>
                <c:pt idx="1">
                  <c:v> 34.0 </c:v>
                </c:pt>
              </c:strCache>
            </c:strRef>
          </c:tx>
          <c:spPr>
            <a:ln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Folat!$AK$5:$AK$11</c:f>
              <c:numCache>
                <c:formatCode>0%</c:formatCode>
                <c:ptCount val="7"/>
                <c:pt idx="0">
                  <c:v>-1.1764705882352899E-2</c:v>
                </c:pt>
                <c:pt idx="1">
                  <c:v>-2.6470588235294024E-2</c:v>
                </c:pt>
                <c:pt idx="2">
                  <c:v>-6.7647058823529393E-2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E2-4372-B5AB-2DE6EFE98C5D}"/>
            </c:ext>
          </c:extLst>
        </c:ser>
        <c:ser>
          <c:idx val="5"/>
          <c:order val="5"/>
          <c:tx>
            <c:strRef>
              <c:f>Folat!$AL$3:$AL$4</c:f>
              <c:strCache>
                <c:ptCount val="2"/>
                <c:pt idx="0">
                  <c:v>6</c:v>
                </c:pt>
                <c:pt idx="1">
                  <c:v> 4.9 </c:v>
                </c:pt>
              </c:strCache>
            </c:strRef>
          </c:tx>
          <c:spPr>
            <a:ln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Folat!$AL$5:$AL$11</c:f>
              <c:numCache>
                <c:formatCode>0%</c:formatCode>
                <c:ptCount val="7"/>
                <c:pt idx="0">
                  <c:v>-0.16326530612244916</c:v>
                </c:pt>
                <c:pt idx="1">
                  <c:v>-0.22448979591836749</c:v>
                </c:pt>
                <c:pt idx="2">
                  <c:v>-0.34693877551020413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E2-4372-B5AB-2DE6EFE98C5D}"/>
            </c:ext>
          </c:extLst>
        </c:ser>
        <c:ser>
          <c:idx val="6"/>
          <c:order val="6"/>
          <c:tx>
            <c:strRef>
              <c:f>Folat!$AM$3:$AM$4</c:f>
              <c:strCache>
                <c:ptCount val="2"/>
                <c:pt idx="0">
                  <c:v>7</c:v>
                </c:pt>
                <c:pt idx="1">
                  <c:v> 8.0 </c:v>
                </c:pt>
              </c:strCache>
            </c:strRef>
          </c:tx>
          <c:spPr>
            <a:ln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Folat!$AM$5:$AM$11</c:f>
              <c:numCache>
                <c:formatCode>0%</c:formatCode>
                <c:ptCount val="7"/>
                <c:pt idx="0">
                  <c:v>-7.4999999999999956E-2</c:v>
                </c:pt>
                <c:pt idx="1">
                  <c:v>0</c:v>
                </c:pt>
                <c:pt idx="2">
                  <c:v>-5.0000000000000044E-2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E2-4372-B5AB-2DE6EFE98C5D}"/>
            </c:ext>
          </c:extLst>
        </c:ser>
        <c:ser>
          <c:idx val="7"/>
          <c:order val="7"/>
          <c:tx>
            <c:strRef>
              <c:f>Folat!$AN$3:$AN$4</c:f>
              <c:strCache>
                <c:ptCount val="2"/>
                <c:pt idx="0">
                  <c:v>8</c:v>
                </c:pt>
                <c:pt idx="1">
                  <c:v> 32.8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Folat!$AN$5:$AN$11</c:f>
              <c:numCache>
                <c:formatCode>0%</c:formatCode>
                <c:ptCount val="7"/>
                <c:pt idx="0">
                  <c:v>-2.7439024390243816E-2</c:v>
                </c:pt>
                <c:pt idx="1">
                  <c:v>-3.6585365853658458E-2</c:v>
                </c:pt>
                <c:pt idx="2">
                  <c:v>-8.8414634146341431E-2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E2-4372-B5AB-2DE6EFE98C5D}"/>
            </c:ext>
          </c:extLst>
        </c:ser>
        <c:ser>
          <c:idx val="8"/>
          <c:order val="8"/>
          <c:tx>
            <c:strRef>
              <c:f>Folat!$AO$3:$AO$4</c:f>
              <c:strCache>
                <c:ptCount val="2"/>
                <c:pt idx="0">
                  <c:v>9</c:v>
                </c:pt>
                <c:pt idx="1">
                  <c:v> 14.5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Folat!$AO$5:$AO$11</c:f>
              <c:numCache>
                <c:formatCode>0%</c:formatCode>
                <c:ptCount val="7"/>
                <c:pt idx="0">
                  <c:v>-3.4482758620689613E-2</c:v>
                </c:pt>
                <c:pt idx="1">
                  <c:v>-0.15862068965517251</c:v>
                </c:pt>
                <c:pt idx="2">
                  <c:v>-4.8275862068965503E-2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1E2-4372-B5AB-2DE6EFE98C5D}"/>
            </c:ext>
          </c:extLst>
        </c:ser>
        <c:ser>
          <c:idx val="9"/>
          <c:order val="9"/>
          <c:tx>
            <c:strRef>
              <c:f>Folat!$AP$3:$AP$4</c:f>
              <c:strCache>
                <c:ptCount val="2"/>
                <c:pt idx="0">
                  <c:v>10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Folat!$AP$5:$AP$11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1E2-4372-B5AB-2DE6EFE98C5D}"/>
            </c:ext>
          </c:extLst>
        </c:ser>
        <c:ser>
          <c:idx val="10"/>
          <c:order val="10"/>
          <c:tx>
            <c:strRef>
              <c:f>Folat!$AQ$3:$AQ$4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Folat!$AQ$5:$AQ$11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1E2-4372-B5AB-2DE6EFE98C5D}"/>
            </c:ext>
          </c:extLst>
        </c:ser>
        <c:ser>
          <c:idx val="11"/>
          <c:order val="11"/>
          <c:tx>
            <c:strRef>
              <c:f>Folat!$AR$3:$AR$4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Folat!$AR$5:$AR$11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1E2-4372-B5AB-2DE6EFE98C5D}"/>
            </c:ext>
          </c:extLst>
        </c:ser>
        <c:ser>
          <c:idx val="12"/>
          <c:order val="12"/>
          <c:tx>
            <c:strRef>
              <c:f>Folat!$AS$3:$AS$4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1E2-4372-B5AB-2DE6EFE98C5D}"/>
            </c:ext>
          </c:extLst>
        </c:ser>
        <c:ser>
          <c:idx val="13"/>
          <c:order val="13"/>
          <c:tx>
            <c:strRef>
              <c:f>Folat!$AT$3:$AT$4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1E2-4372-B5AB-2DE6EFE98C5D}"/>
            </c:ext>
          </c:extLst>
        </c:ser>
        <c:ser>
          <c:idx val="14"/>
          <c:order val="14"/>
          <c:tx>
            <c:strRef>
              <c:f>Folat!$AU$3:$AU$4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1E2-4372-B5AB-2DE6EFE98C5D}"/>
            </c:ext>
          </c:extLst>
        </c:ser>
        <c:ser>
          <c:idx val="15"/>
          <c:order val="15"/>
          <c:tx>
            <c:strRef>
              <c:f>Folat!$AV$3:$AV$4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1E2-4372-B5AB-2DE6EFE98C5D}"/>
            </c:ext>
          </c:extLst>
        </c:ser>
        <c:ser>
          <c:idx val="16"/>
          <c:order val="16"/>
          <c:tx>
            <c:strRef>
              <c:f>Folat!$AW$3:$AW$4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1E2-4372-B5AB-2DE6EFE98C5D}"/>
            </c:ext>
          </c:extLst>
        </c:ser>
        <c:ser>
          <c:idx val="17"/>
          <c:order val="17"/>
          <c:tx>
            <c:strRef>
              <c:f>Folat!$AX$3:$AX$4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1E2-4372-B5AB-2DE6EFE98C5D}"/>
            </c:ext>
          </c:extLst>
        </c:ser>
        <c:ser>
          <c:idx val="18"/>
          <c:order val="18"/>
          <c:tx>
            <c:strRef>
              <c:f>Folat!$AY$3:$AY$4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1E2-4372-B5AB-2DE6EFE98C5D}"/>
            </c:ext>
          </c:extLst>
        </c:ser>
        <c:ser>
          <c:idx val="19"/>
          <c:order val="19"/>
          <c:tx>
            <c:strRef>
              <c:f>Folat!$AZ$3:$AZ$4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1E2-4372-B5AB-2DE6EFE98C5D}"/>
            </c:ext>
          </c:extLst>
        </c:ser>
        <c:ser>
          <c:idx val="20"/>
          <c:order val="20"/>
          <c:tx>
            <c:strRef>
              <c:f>Folat!$BA$3:$BA$4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Folat!$BA$5:$BA$11</c:f>
              <c:numCache>
                <c:formatCode>0%</c:formatCode>
                <c:ptCount val="7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1E2-4372-B5AB-2DE6EFE98C5D}"/>
            </c:ext>
          </c:extLst>
        </c:ser>
        <c:ser>
          <c:idx val="21"/>
          <c:order val="21"/>
          <c:tx>
            <c:strRef>
              <c:f>Folat!$BB$3:$BB$4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Folat!$BB$5:$BB$11</c:f>
              <c:numCache>
                <c:formatCode>0%</c:formatCode>
                <c:ptCount val="7"/>
                <c:pt idx="0">
                  <c:v>0.192</c:v>
                </c:pt>
                <c:pt idx="1">
                  <c:v>0.192</c:v>
                </c:pt>
                <c:pt idx="2">
                  <c:v>0.192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1E2-4372-B5AB-2DE6EFE98C5D}"/>
            </c:ext>
          </c:extLst>
        </c:ser>
        <c:ser>
          <c:idx val="22"/>
          <c:order val="22"/>
          <c:tx>
            <c:strRef>
              <c:f>Folat!$BC$3:$BC$4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Folat!$BC$5:$BC$11</c:f>
              <c:numCache>
                <c:formatCode>0%</c:formatCode>
                <c:ptCount val="7"/>
                <c:pt idx="0">
                  <c:v>-0.192</c:v>
                </c:pt>
                <c:pt idx="1">
                  <c:v>-0.192</c:v>
                </c:pt>
                <c:pt idx="2">
                  <c:v>-0.192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1E2-4372-B5AB-2DE6EFE98C5D}"/>
            </c:ext>
          </c:extLst>
        </c:ser>
        <c:ser>
          <c:idx val="23"/>
          <c:order val="23"/>
          <c:tx>
            <c:strRef>
              <c:f>Folat!$BD$3:$BD$4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Folat!$BD$5:$BD$11</c:f>
              <c:numCache>
                <c:formatCode>0%</c:formatCode>
                <c:ptCount val="7"/>
                <c:pt idx="0">
                  <c:v>-0.39</c:v>
                </c:pt>
                <c:pt idx="1">
                  <c:v>-0.39</c:v>
                </c:pt>
                <c:pt idx="2">
                  <c:v>-0.39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1E2-4372-B5AB-2DE6EFE98C5D}"/>
            </c:ext>
          </c:extLst>
        </c:ser>
        <c:ser>
          <c:idx val="24"/>
          <c:order val="24"/>
          <c:tx>
            <c:strRef>
              <c:f>Folat!$BE$3:$BE$4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Folat!$BF$5:$BF$11</c:f>
                <c:numCache>
                  <c:formatCode>General</c:formatCode>
                  <c:ptCount val="7"/>
                  <c:pt idx="0">
                    <c:v>5.1354480738532458E-2</c:v>
                  </c:pt>
                  <c:pt idx="1">
                    <c:v>0.11795737561047887</c:v>
                  </c:pt>
                  <c:pt idx="2">
                    <c:v>0.12693204493523483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Folat!$BF$5:$BF$11</c:f>
                <c:numCache>
                  <c:formatCode>General</c:formatCode>
                  <c:ptCount val="7"/>
                  <c:pt idx="0">
                    <c:v>5.1354480738532458E-2</c:v>
                  </c:pt>
                  <c:pt idx="1">
                    <c:v>0.11795737561047887</c:v>
                  </c:pt>
                  <c:pt idx="2">
                    <c:v>0.12693204493523483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Folat!$BE$5:$BE$11</c:f>
              <c:numCache>
                <c:formatCode>0%</c:formatCode>
                <c:ptCount val="7"/>
                <c:pt idx="0">
                  <c:v>-9.4854966501580221E-2</c:v>
                </c:pt>
                <c:pt idx="1">
                  <c:v>-0.15523171745105413</c:v>
                </c:pt>
                <c:pt idx="2">
                  <c:v>-0.20323396033177593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1E2-4372-B5AB-2DE6EFE98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Folat!$BH$3:$BH$4</c:f>
              <c:strCache>
                <c:ptCount val="2"/>
                <c:pt idx="0">
                  <c:v>1</c:v>
                </c:pt>
                <c:pt idx="1">
                  <c:v> 15.5 </c:v>
                </c:pt>
              </c:strCache>
            </c:strRef>
          </c:tx>
          <c:spPr>
            <a:ln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Folat!$BH$5:$BH$11</c:f>
              <c:numCache>
                <c:formatCode>General</c:formatCode>
                <c:ptCount val="7"/>
                <c:pt idx="0">
                  <c:v>-1.3000000000000007</c:v>
                </c:pt>
                <c:pt idx="1">
                  <c:v>-0.90000000000000036</c:v>
                </c:pt>
                <c:pt idx="2">
                  <c:v>-2.5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9B-4273-B79F-E532DB00913B}"/>
            </c:ext>
          </c:extLst>
        </c:ser>
        <c:ser>
          <c:idx val="1"/>
          <c:order val="1"/>
          <c:tx>
            <c:strRef>
              <c:f>Folat!$BI$3:$BI$4</c:f>
              <c:strCache>
                <c:ptCount val="2"/>
                <c:pt idx="0">
                  <c:v>2</c:v>
                </c:pt>
                <c:pt idx="1">
                  <c:v> 12.8 </c:v>
                </c:pt>
              </c:strCache>
            </c:strRef>
          </c:tx>
          <c:spPr>
            <a:ln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Folat!$BI$5:$BI$11</c:f>
              <c:numCache>
                <c:formatCode>General</c:formatCode>
                <c:ptCount val="7"/>
                <c:pt idx="0">
                  <c:v>-2.4000000000000004</c:v>
                </c:pt>
                <c:pt idx="1">
                  <c:v>-5.8000000000000007</c:v>
                </c:pt>
                <c:pt idx="2">
                  <c:v>-6.2000000000000011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9B-4273-B79F-E532DB00913B}"/>
            </c:ext>
          </c:extLst>
        </c:ser>
        <c:ser>
          <c:idx val="2"/>
          <c:order val="2"/>
          <c:tx>
            <c:strRef>
              <c:f>Folat!$BJ$3:$BJ$4</c:f>
              <c:strCache>
                <c:ptCount val="2"/>
                <c:pt idx="0">
                  <c:v>3</c:v>
                </c:pt>
                <c:pt idx="1">
                  <c:v> 14.0 </c:v>
                </c:pt>
              </c:strCache>
            </c:strRef>
          </c:tx>
          <c:spPr>
            <a:ln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Folat!$BJ$5:$BJ$11</c:f>
              <c:numCache>
                <c:formatCode>General</c:formatCode>
                <c:ptCount val="7"/>
                <c:pt idx="0">
                  <c:v>-1.3000000000000007</c:v>
                </c:pt>
                <c:pt idx="1">
                  <c:v>-1.5999999999999996</c:v>
                </c:pt>
                <c:pt idx="2">
                  <c:v>-2.5999999999999996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9B-4273-B79F-E532DB00913B}"/>
            </c:ext>
          </c:extLst>
        </c:ser>
        <c:ser>
          <c:idx val="3"/>
          <c:order val="3"/>
          <c:tx>
            <c:strRef>
              <c:f>Folat!$BK$3:$BK$4</c:f>
              <c:strCache>
                <c:ptCount val="2"/>
                <c:pt idx="0">
                  <c:v>4</c:v>
                </c:pt>
                <c:pt idx="1">
                  <c:v> 16.9 </c:v>
                </c:pt>
              </c:strCache>
            </c:strRef>
          </c:tx>
          <c:spPr>
            <a:ln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Folat!$BK$5:$BK$11</c:f>
              <c:numCache>
                <c:formatCode>General</c:formatCode>
                <c:ptCount val="7"/>
                <c:pt idx="0">
                  <c:v>-2.9999999999999982</c:v>
                </c:pt>
                <c:pt idx="1">
                  <c:v>-5.4999999999999982</c:v>
                </c:pt>
                <c:pt idx="2">
                  <c:v>-6.6999999999999993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9B-4273-B79F-E532DB00913B}"/>
            </c:ext>
          </c:extLst>
        </c:ser>
        <c:ser>
          <c:idx val="4"/>
          <c:order val="4"/>
          <c:tx>
            <c:strRef>
              <c:f>Folat!$BL$3:$BL$4</c:f>
              <c:strCache>
                <c:ptCount val="2"/>
                <c:pt idx="0">
                  <c:v>5</c:v>
                </c:pt>
                <c:pt idx="1">
                  <c:v> 34.0 </c:v>
                </c:pt>
              </c:strCache>
            </c:strRef>
          </c:tx>
          <c:spPr>
            <a:ln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Folat!$BL$5:$BL$11</c:f>
              <c:numCache>
                <c:formatCode>General</c:formatCode>
                <c:ptCount val="7"/>
                <c:pt idx="0">
                  <c:v>-0.39999999999999858</c:v>
                </c:pt>
                <c:pt idx="1">
                  <c:v>-0.89999999999999858</c:v>
                </c:pt>
                <c:pt idx="2">
                  <c:v>-2.3000000000000007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9B-4273-B79F-E532DB00913B}"/>
            </c:ext>
          </c:extLst>
        </c:ser>
        <c:ser>
          <c:idx val="5"/>
          <c:order val="5"/>
          <c:tx>
            <c:strRef>
              <c:f>Folat!$BM$3:$BM$4</c:f>
              <c:strCache>
                <c:ptCount val="2"/>
                <c:pt idx="0">
                  <c:v>6</c:v>
                </c:pt>
                <c:pt idx="1">
                  <c:v> 4.9 </c:v>
                </c:pt>
              </c:strCache>
            </c:strRef>
          </c:tx>
          <c:spPr>
            <a:ln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Folat!$BM$5:$BM$11</c:f>
              <c:numCache>
                <c:formatCode>General</c:formatCode>
                <c:ptCount val="7"/>
                <c:pt idx="0">
                  <c:v>-0.80000000000000071</c:v>
                </c:pt>
                <c:pt idx="1">
                  <c:v>-1.1000000000000005</c:v>
                </c:pt>
                <c:pt idx="2">
                  <c:v>-1.7000000000000002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9B-4273-B79F-E532DB00913B}"/>
            </c:ext>
          </c:extLst>
        </c:ser>
        <c:ser>
          <c:idx val="6"/>
          <c:order val="6"/>
          <c:tx>
            <c:strRef>
              <c:f>Folat!$BN$3:$BN$4</c:f>
              <c:strCache>
                <c:ptCount val="2"/>
                <c:pt idx="0">
                  <c:v>7</c:v>
                </c:pt>
                <c:pt idx="1">
                  <c:v> 8.0 </c:v>
                </c:pt>
              </c:strCache>
            </c:strRef>
          </c:tx>
          <c:spPr>
            <a:ln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Folat!$BN$5:$BN$11</c:f>
              <c:numCache>
                <c:formatCode>General</c:formatCode>
                <c:ptCount val="7"/>
                <c:pt idx="0">
                  <c:v>-0.59999999999999964</c:v>
                </c:pt>
                <c:pt idx="1">
                  <c:v>0</c:v>
                </c:pt>
                <c:pt idx="2">
                  <c:v>-0.40000000000000036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9B-4273-B79F-E532DB00913B}"/>
            </c:ext>
          </c:extLst>
        </c:ser>
        <c:ser>
          <c:idx val="7"/>
          <c:order val="7"/>
          <c:tx>
            <c:strRef>
              <c:f>Folat!$BO$3:$BO$4</c:f>
              <c:strCache>
                <c:ptCount val="2"/>
                <c:pt idx="0">
                  <c:v>8</c:v>
                </c:pt>
                <c:pt idx="1">
                  <c:v> 32.8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Folat!$BO$5:$BO$11</c:f>
              <c:numCache>
                <c:formatCode>General</c:formatCode>
                <c:ptCount val="7"/>
                <c:pt idx="0">
                  <c:v>-0.89999999999999858</c:v>
                </c:pt>
                <c:pt idx="1">
                  <c:v>-1.1999999999999957</c:v>
                </c:pt>
                <c:pt idx="2">
                  <c:v>-2.8999999999999986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9B-4273-B79F-E532DB00913B}"/>
            </c:ext>
          </c:extLst>
        </c:ser>
        <c:ser>
          <c:idx val="8"/>
          <c:order val="8"/>
          <c:tx>
            <c:strRef>
              <c:f>Folat!$BP$3:$BP$4</c:f>
              <c:strCache>
                <c:ptCount val="2"/>
                <c:pt idx="0">
                  <c:v>9</c:v>
                </c:pt>
                <c:pt idx="1">
                  <c:v> 14.5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Folat!$BP$5:$BP$11</c:f>
              <c:numCache>
                <c:formatCode>General</c:formatCode>
                <c:ptCount val="7"/>
                <c:pt idx="0">
                  <c:v>-0.5</c:v>
                </c:pt>
                <c:pt idx="1">
                  <c:v>-2.3000000000000007</c:v>
                </c:pt>
                <c:pt idx="2">
                  <c:v>-0.69999999999999929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9B-4273-B79F-E532DB00913B}"/>
            </c:ext>
          </c:extLst>
        </c:ser>
        <c:ser>
          <c:idx val="9"/>
          <c:order val="9"/>
          <c:tx>
            <c:strRef>
              <c:f>Folat!$BQ$3:$BQ$4</c:f>
              <c:strCache>
                <c:ptCount val="2"/>
                <c:pt idx="0">
                  <c:v>10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Folat!$BQ$5:$BQ$11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9B-4273-B79F-E532DB00913B}"/>
            </c:ext>
          </c:extLst>
        </c:ser>
        <c:ser>
          <c:idx val="10"/>
          <c:order val="10"/>
          <c:tx>
            <c:strRef>
              <c:f>Folat!$BR$3:$BR$4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Folat!$BR$5:$BR$11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E9B-4273-B79F-E532DB00913B}"/>
            </c:ext>
          </c:extLst>
        </c:ser>
        <c:ser>
          <c:idx val="11"/>
          <c:order val="11"/>
          <c:tx>
            <c:strRef>
              <c:f>Folat!$BS$3:$BS$4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Folat!$BS$5:$BS$11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E9B-4273-B79F-E532DB00913B}"/>
            </c:ext>
          </c:extLst>
        </c:ser>
        <c:ser>
          <c:idx val="12"/>
          <c:order val="12"/>
          <c:tx>
            <c:strRef>
              <c:f>Folat!$BT$3:$BT$4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E9B-4273-B79F-E532DB00913B}"/>
            </c:ext>
          </c:extLst>
        </c:ser>
        <c:ser>
          <c:idx val="13"/>
          <c:order val="13"/>
          <c:tx>
            <c:strRef>
              <c:f>Folat!$BU$3:$BU$4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E9B-4273-B79F-E532DB00913B}"/>
            </c:ext>
          </c:extLst>
        </c:ser>
        <c:ser>
          <c:idx val="14"/>
          <c:order val="14"/>
          <c:tx>
            <c:strRef>
              <c:f>Folat!$BV$3:$BV$4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E9B-4273-B79F-E532DB00913B}"/>
            </c:ext>
          </c:extLst>
        </c:ser>
        <c:ser>
          <c:idx val="15"/>
          <c:order val="15"/>
          <c:tx>
            <c:strRef>
              <c:f>Folat!$BW$3:$BW$4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E9B-4273-B79F-E532DB00913B}"/>
            </c:ext>
          </c:extLst>
        </c:ser>
        <c:ser>
          <c:idx val="16"/>
          <c:order val="16"/>
          <c:tx>
            <c:strRef>
              <c:f>Folat!$BX$3:$BX$4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E9B-4273-B79F-E532DB00913B}"/>
            </c:ext>
          </c:extLst>
        </c:ser>
        <c:ser>
          <c:idx val="17"/>
          <c:order val="17"/>
          <c:tx>
            <c:strRef>
              <c:f>Folat!$BY$3:$BY$4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E9B-4273-B79F-E532DB00913B}"/>
            </c:ext>
          </c:extLst>
        </c:ser>
        <c:ser>
          <c:idx val="18"/>
          <c:order val="18"/>
          <c:tx>
            <c:strRef>
              <c:f>Folat!$BZ$3:$BZ$4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E9B-4273-B79F-E532DB00913B}"/>
            </c:ext>
          </c:extLst>
        </c:ser>
        <c:ser>
          <c:idx val="19"/>
          <c:order val="19"/>
          <c:tx>
            <c:strRef>
              <c:f>Folat!$CA$3:$CA$4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E9B-4273-B79F-E532DB00913B}"/>
            </c:ext>
          </c:extLst>
        </c:ser>
        <c:ser>
          <c:idx val="20"/>
          <c:order val="20"/>
          <c:tx>
            <c:strRef>
              <c:f>Folat!$CB$3:$CB$4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Folat!$CB$5:$CB$11</c:f>
              <c:numCache>
                <c:formatCode>_ * #\ ##0.00_ ;_ * \-#\ ##0.00_ ;_ * "-"??_ ;_ @_ </c:formatCode>
                <c:ptCount val="7"/>
                <c:pt idx="0">
                  <c:v>6.6473333333333322</c:v>
                </c:pt>
                <c:pt idx="1">
                  <c:v>6.6473333333333322</c:v>
                </c:pt>
                <c:pt idx="2">
                  <c:v>6.6473333333333322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3E9B-4273-B79F-E532DB00913B}"/>
            </c:ext>
          </c:extLst>
        </c:ser>
        <c:ser>
          <c:idx val="21"/>
          <c:order val="21"/>
          <c:tx>
            <c:strRef>
              <c:f>Folat!$CC$3:$CC$4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Folat!$CC$5:$CC$11</c:f>
              <c:numCache>
                <c:formatCode>_ * #\ ##0.00_ ;_ * \-#\ ##0.00_ ;_ * "-"??_ ;_ @_ </c:formatCode>
                <c:ptCount val="7"/>
                <c:pt idx="0">
                  <c:v>3.2725333333333326</c:v>
                </c:pt>
                <c:pt idx="1">
                  <c:v>3.2725333333333326</c:v>
                </c:pt>
                <c:pt idx="2">
                  <c:v>3.2725333333333326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E9B-4273-B79F-E532DB00913B}"/>
            </c:ext>
          </c:extLst>
        </c:ser>
        <c:ser>
          <c:idx val="22"/>
          <c:order val="22"/>
          <c:tx>
            <c:strRef>
              <c:f>Folat!$CD$3:$CD$4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Folat!$CD$5:$CD$11</c:f>
              <c:numCache>
                <c:formatCode>_ * #\ ##0.00_ ;_ * \-#\ ##0.00_ ;_ * "-"??_ ;_ @_ </c:formatCode>
                <c:ptCount val="7"/>
                <c:pt idx="0">
                  <c:v>-3.2725333333333326</c:v>
                </c:pt>
                <c:pt idx="1">
                  <c:v>-3.2725333333333326</c:v>
                </c:pt>
                <c:pt idx="2">
                  <c:v>-3.2725333333333326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E9B-4273-B79F-E532DB00913B}"/>
            </c:ext>
          </c:extLst>
        </c:ser>
        <c:ser>
          <c:idx val="23"/>
          <c:order val="23"/>
          <c:tx>
            <c:strRef>
              <c:f>Folat!$CE$3:$CE$4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Folat!$CE$5:$CE$11</c:f>
              <c:numCache>
                <c:formatCode>_ * #\ ##0.00_ ;_ * \-#\ ##0.00_ ;_ * "-"??_ ;_ @_ </c:formatCode>
                <c:ptCount val="7"/>
                <c:pt idx="0">
                  <c:v>-6.6473333333333322</c:v>
                </c:pt>
                <c:pt idx="1">
                  <c:v>-6.6473333333333322</c:v>
                </c:pt>
                <c:pt idx="2">
                  <c:v>-6.6473333333333322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E9B-4273-B79F-E532DB00913B}"/>
            </c:ext>
          </c:extLst>
        </c:ser>
        <c:ser>
          <c:idx val="24"/>
          <c:order val="24"/>
          <c:tx>
            <c:strRef>
              <c:f>Folat!$CF$3:$CF$4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Folat!$CG$5:$CG$11</c:f>
                <c:numCache>
                  <c:formatCode>General</c:formatCode>
                  <c:ptCount val="7"/>
                  <c:pt idx="0">
                    <c:v>0.68871017298447046</c:v>
                  </c:pt>
                  <c:pt idx="1">
                    <c:v>1.599084093705091</c:v>
                  </c:pt>
                  <c:pt idx="2">
                    <c:v>1.6855772259657584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Folat!$CG$5:$CG$11</c:f>
                <c:numCache>
                  <c:formatCode>General</c:formatCode>
                  <c:ptCount val="7"/>
                  <c:pt idx="0">
                    <c:v>0.68871017298447046</c:v>
                  </c:pt>
                  <c:pt idx="1">
                    <c:v>1.599084093705091</c:v>
                  </c:pt>
                  <c:pt idx="2">
                    <c:v>1.6855772259657584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Folat!$AF$5:$AF$11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Folat!$CF$5:$CF$11</c:f>
              <c:numCache>
                <c:formatCode>General</c:formatCode>
                <c:ptCount val="7"/>
                <c:pt idx="0">
                  <c:v>-1.2444444444444442</c:v>
                </c:pt>
                <c:pt idx="1">
                  <c:v>-2.1444444444444439</c:v>
                </c:pt>
                <c:pt idx="2">
                  <c:v>-2.8888888888888884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E9B-4273-B79F-E532DB009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'Aktiv B12'!$AG$3:$AG$4</c:f>
              <c:strCache>
                <c:ptCount val="2"/>
                <c:pt idx="0">
                  <c:v>1</c:v>
                </c:pt>
                <c:pt idx="1">
                  <c:v> 91.5 </c:v>
                </c:pt>
              </c:strCache>
            </c:strRef>
          </c:tx>
          <c:spPr>
            <a:ln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B12'!$AG$5:$AG$11</c:f>
              <c:numCache>
                <c:formatCode>0%</c:formatCode>
                <c:ptCount val="7"/>
                <c:pt idx="0">
                  <c:v>-5.9016393442622994E-2</c:v>
                </c:pt>
                <c:pt idx="1">
                  <c:v>-6.6666666666666652E-2</c:v>
                </c:pt>
                <c:pt idx="2">
                  <c:v>-6.9945355191256886E-2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0-4D6A-9288-23FA448CECA9}"/>
            </c:ext>
          </c:extLst>
        </c:ser>
        <c:ser>
          <c:idx val="1"/>
          <c:order val="1"/>
          <c:tx>
            <c:strRef>
              <c:f>'Aktiv B12'!$AH$3:$AH$4</c:f>
              <c:strCache>
                <c:ptCount val="2"/>
                <c:pt idx="0">
                  <c:v>2</c:v>
                </c:pt>
                <c:pt idx="1">
                  <c:v> 108.7 </c:v>
                </c:pt>
              </c:strCache>
            </c:strRef>
          </c:tx>
          <c:spPr>
            <a:ln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B12'!$AH$5:$AH$11</c:f>
              <c:numCache>
                <c:formatCode>0%</c:formatCode>
                <c:ptCount val="7"/>
                <c:pt idx="0">
                  <c:v>-5.059797608095673E-2</c:v>
                </c:pt>
                <c:pt idx="1">
                  <c:v>1.1959521619135272E-2</c:v>
                </c:pt>
                <c:pt idx="2">
                  <c:v>-8.0036798528058894E-2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0-4D6A-9288-23FA448CECA9}"/>
            </c:ext>
          </c:extLst>
        </c:ser>
        <c:ser>
          <c:idx val="2"/>
          <c:order val="2"/>
          <c:tx>
            <c:strRef>
              <c:f>'Aktiv B12'!$AI$3:$AI$4</c:f>
              <c:strCache>
                <c:ptCount val="2"/>
                <c:pt idx="0">
                  <c:v>3</c:v>
                </c:pt>
                <c:pt idx="1">
                  <c:v> 71.9 </c:v>
                </c:pt>
              </c:strCache>
            </c:strRef>
          </c:tx>
          <c:spPr>
            <a:ln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B12'!$AI$5:$AI$11</c:f>
              <c:numCache>
                <c:formatCode>0%</c:formatCode>
                <c:ptCount val="7"/>
                <c:pt idx="0">
                  <c:v>-0.10431154381084839</c:v>
                </c:pt>
                <c:pt idx="1">
                  <c:v>-1.1126564673157313E-2</c:v>
                </c:pt>
                <c:pt idx="2">
                  <c:v>-0.1265646731571628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C0-4D6A-9288-23FA448CECA9}"/>
            </c:ext>
          </c:extLst>
        </c:ser>
        <c:ser>
          <c:idx val="3"/>
          <c:order val="3"/>
          <c:tx>
            <c:strRef>
              <c:f>'Aktiv B12'!$AJ$3:$AJ$4</c:f>
              <c:strCache>
                <c:ptCount val="2"/>
                <c:pt idx="0">
                  <c:v>4</c:v>
                </c:pt>
                <c:pt idx="1">
                  <c:v> 122.7 </c:v>
                </c:pt>
              </c:strCache>
            </c:strRef>
          </c:tx>
          <c:spPr>
            <a:ln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B12'!$AJ$5:$AJ$11</c:f>
              <c:numCache>
                <c:formatCode>0%</c:formatCode>
                <c:ptCount val="7"/>
                <c:pt idx="0">
                  <c:v>-2.6079869600652006E-2</c:v>
                </c:pt>
                <c:pt idx="1">
                  <c:v>2.8524857375713086E-2</c:v>
                </c:pt>
                <c:pt idx="2">
                  <c:v>-3.1784841075794712E-2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C0-4D6A-9288-23FA448CECA9}"/>
            </c:ext>
          </c:extLst>
        </c:ser>
        <c:ser>
          <c:idx val="4"/>
          <c:order val="4"/>
          <c:tx>
            <c:strRef>
              <c:f>'Aktiv B12'!$AK$3:$AK$4</c:f>
              <c:strCache>
                <c:ptCount val="2"/>
                <c:pt idx="0">
                  <c:v>5</c:v>
                </c:pt>
                <c:pt idx="1">
                  <c:v> 63.8 </c:v>
                </c:pt>
              </c:strCache>
            </c:strRef>
          </c:tx>
          <c:spPr>
            <a:ln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B12'!$AK$5:$AK$11</c:f>
              <c:numCache>
                <c:formatCode>0%</c:formatCode>
                <c:ptCount val="7"/>
                <c:pt idx="0">
                  <c:v>-7.8369905956112706E-3</c:v>
                </c:pt>
                <c:pt idx="1">
                  <c:v>9.8746081504702099E-2</c:v>
                </c:pt>
                <c:pt idx="2">
                  <c:v>-1.5673981191222097E-3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C0-4D6A-9288-23FA448CECA9}"/>
            </c:ext>
          </c:extLst>
        </c:ser>
        <c:ser>
          <c:idx val="5"/>
          <c:order val="5"/>
          <c:tx>
            <c:strRef>
              <c:f>'Aktiv B12'!$AL$3:$AL$4</c:f>
              <c:strCache>
                <c:ptCount val="2"/>
                <c:pt idx="0">
                  <c:v>6</c:v>
                </c:pt>
                <c:pt idx="1">
                  <c:v> 106.2 </c:v>
                </c:pt>
              </c:strCache>
            </c:strRef>
          </c:tx>
          <c:spPr>
            <a:ln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B12'!$AL$5:$AL$11</c:f>
              <c:numCache>
                <c:formatCode>0%</c:formatCode>
                <c:ptCount val="7"/>
                <c:pt idx="0">
                  <c:v>0</c:v>
                </c:pt>
                <c:pt idx="1">
                  <c:v>-3.0131826741996215E-2</c:v>
                </c:pt>
                <c:pt idx="2">
                  <c:v>4.7080979284368496E-3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C0-4D6A-9288-23FA448CECA9}"/>
            </c:ext>
          </c:extLst>
        </c:ser>
        <c:ser>
          <c:idx val="6"/>
          <c:order val="6"/>
          <c:tx>
            <c:strRef>
              <c:f>'Aktiv B12'!$AM$3:$AM$4</c:f>
              <c:strCache>
                <c:ptCount val="2"/>
                <c:pt idx="0">
                  <c:v>7</c:v>
                </c:pt>
                <c:pt idx="1">
                  <c:v> 41.8 </c:v>
                </c:pt>
              </c:strCache>
            </c:strRef>
          </c:tx>
          <c:spPr>
            <a:ln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B12'!$AM$5:$AM$11</c:f>
              <c:numCache>
                <c:formatCode>0%</c:formatCode>
                <c:ptCount val="7"/>
                <c:pt idx="0">
                  <c:v>-7.1770334928229707E-2</c:v>
                </c:pt>
                <c:pt idx="1">
                  <c:v>-7.1770334928229484E-3</c:v>
                </c:pt>
                <c:pt idx="2">
                  <c:v>-0.10287081339712911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C0-4D6A-9288-23FA448CECA9}"/>
            </c:ext>
          </c:extLst>
        </c:ser>
        <c:ser>
          <c:idx val="7"/>
          <c:order val="7"/>
          <c:tx>
            <c:strRef>
              <c:f>'Aktiv B12'!$AN$3:$AN$4</c:f>
              <c:strCache>
                <c:ptCount val="2"/>
                <c:pt idx="0">
                  <c:v>8</c:v>
                </c:pt>
                <c:pt idx="1">
                  <c:v> 60.4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B12'!$AN$5:$AN$11</c:f>
              <c:numCache>
                <c:formatCode>0%</c:formatCode>
                <c:ptCount val="7"/>
                <c:pt idx="0">
                  <c:v>1.8211920529801251E-2</c:v>
                </c:pt>
                <c:pt idx="1">
                  <c:v>-4.1390728476821237E-2</c:v>
                </c:pt>
                <c:pt idx="2">
                  <c:v>-4.9668874172185462E-2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C0-4D6A-9288-23FA448CECA9}"/>
            </c:ext>
          </c:extLst>
        </c:ser>
        <c:ser>
          <c:idx val="8"/>
          <c:order val="8"/>
          <c:tx>
            <c:strRef>
              <c:f>'Aktiv B12'!$AO$3:$AO$4</c:f>
              <c:strCache>
                <c:ptCount val="2"/>
                <c:pt idx="0">
                  <c:v>9</c:v>
                </c:pt>
                <c:pt idx="1">
                  <c:v> 101.4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B12'!$AO$5:$AO$11</c:f>
              <c:numCache>
                <c:formatCode>0%</c:formatCode>
                <c:ptCount val="7"/>
                <c:pt idx="0">
                  <c:v>-1.6765285996055201E-2</c:v>
                </c:pt>
                <c:pt idx="1">
                  <c:v>-3.8461538461538547E-2</c:v>
                </c:pt>
                <c:pt idx="2">
                  <c:v>-8.9743589743589869E-2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6C0-4D6A-9288-23FA448CECA9}"/>
            </c:ext>
          </c:extLst>
        </c:ser>
        <c:ser>
          <c:idx val="9"/>
          <c:order val="9"/>
          <c:tx>
            <c:strRef>
              <c:f>'Aktiv B12'!$AP$3:$AP$4</c:f>
              <c:strCache>
                <c:ptCount val="2"/>
                <c:pt idx="0">
                  <c:v>10</c:v>
                </c:pt>
                <c:pt idx="1">
                  <c:v> 108.0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B12'!$AP$5:$AP$11</c:f>
              <c:numCache>
                <c:formatCode>0%</c:formatCode>
                <c:ptCount val="7"/>
                <c:pt idx="0">
                  <c:v>-3.4259259259259323E-2</c:v>
                </c:pt>
                <c:pt idx="1">
                  <c:v>-4.3518518518518512E-2</c:v>
                </c:pt>
                <c:pt idx="2">
                  <c:v>-2.314814814814814E-2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6C0-4D6A-9288-23FA448CECA9}"/>
            </c:ext>
          </c:extLst>
        </c:ser>
        <c:ser>
          <c:idx val="10"/>
          <c:order val="10"/>
          <c:tx>
            <c:strRef>
              <c:f>'Aktiv B12'!$AQ$3:$AQ$4</c:f>
              <c:strCache>
                <c:ptCount val="2"/>
                <c:pt idx="0">
                  <c:v>11</c:v>
                </c:pt>
                <c:pt idx="1">
                  <c:v> 99.7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B12'!$AQ$5:$AQ$11</c:f>
              <c:numCache>
                <c:formatCode>0%</c:formatCode>
                <c:ptCount val="7"/>
                <c:pt idx="0">
                  <c:v>1.3039117352056095E-2</c:v>
                </c:pt>
                <c:pt idx="1">
                  <c:v>-6.0180541624875739E-3</c:v>
                </c:pt>
                <c:pt idx="2">
                  <c:v>-1.0030090270812475E-2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6C0-4D6A-9288-23FA448CECA9}"/>
            </c:ext>
          </c:extLst>
        </c:ser>
        <c:ser>
          <c:idx val="11"/>
          <c:order val="11"/>
          <c:tx>
            <c:strRef>
              <c:f>'Aktiv B12'!$AR$3:$AR$4</c:f>
              <c:strCache>
                <c:ptCount val="2"/>
                <c:pt idx="0">
                  <c:v>12</c:v>
                </c:pt>
                <c:pt idx="1">
                  <c:v> 99.5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B12'!$AR$5:$AR$11</c:f>
              <c:numCache>
                <c:formatCode>0%</c:formatCode>
                <c:ptCount val="7"/>
                <c:pt idx="0">
                  <c:v>-3.0150753768843908E-3</c:v>
                </c:pt>
                <c:pt idx="1">
                  <c:v>-1.1055276381909507E-2</c:v>
                </c:pt>
                <c:pt idx="2">
                  <c:v>-3.1155778894472297E-2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6C0-4D6A-9288-23FA448CECA9}"/>
            </c:ext>
          </c:extLst>
        </c:ser>
        <c:ser>
          <c:idx val="12"/>
          <c:order val="12"/>
          <c:tx>
            <c:strRef>
              <c:f>'Aktiv B12'!$AS$3:$AS$4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6C0-4D6A-9288-23FA448CECA9}"/>
            </c:ext>
          </c:extLst>
        </c:ser>
        <c:ser>
          <c:idx val="13"/>
          <c:order val="13"/>
          <c:tx>
            <c:strRef>
              <c:f>'Aktiv B12'!$AT$3:$AT$4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C0-4D6A-9288-23FA448CECA9}"/>
            </c:ext>
          </c:extLst>
        </c:ser>
        <c:ser>
          <c:idx val="14"/>
          <c:order val="14"/>
          <c:tx>
            <c:strRef>
              <c:f>'Aktiv B12'!$AU$3:$AU$4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6C0-4D6A-9288-23FA448CECA9}"/>
            </c:ext>
          </c:extLst>
        </c:ser>
        <c:ser>
          <c:idx val="15"/>
          <c:order val="15"/>
          <c:tx>
            <c:strRef>
              <c:f>'Aktiv B12'!$AV$3:$AV$4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6C0-4D6A-9288-23FA448CECA9}"/>
            </c:ext>
          </c:extLst>
        </c:ser>
        <c:ser>
          <c:idx val="16"/>
          <c:order val="16"/>
          <c:tx>
            <c:strRef>
              <c:f>'Aktiv B12'!$AW$3:$AW$4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6C0-4D6A-9288-23FA448CECA9}"/>
            </c:ext>
          </c:extLst>
        </c:ser>
        <c:ser>
          <c:idx val="17"/>
          <c:order val="17"/>
          <c:tx>
            <c:strRef>
              <c:f>'Aktiv B12'!$AX$3:$AX$4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6C0-4D6A-9288-23FA448CECA9}"/>
            </c:ext>
          </c:extLst>
        </c:ser>
        <c:ser>
          <c:idx val="18"/>
          <c:order val="18"/>
          <c:tx>
            <c:strRef>
              <c:f>'Aktiv B12'!$AY$3:$AY$4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6C0-4D6A-9288-23FA448CECA9}"/>
            </c:ext>
          </c:extLst>
        </c:ser>
        <c:ser>
          <c:idx val="19"/>
          <c:order val="19"/>
          <c:tx>
            <c:strRef>
              <c:f>'Aktiv B12'!$AZ$3:$AZ$4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6C0-4D6A-9288-23FA448CECA9}"/>
            </c:ext>
          </c:extLst>
        </c:ser>
        <c:ser>
          <c:idx val="20"/>
          <c:order val="20"/>
          <c:tx>
            <c:strRef>
              <c:f>'Aktiv B12'!$BA$3:$BA$4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B12'!$BA$5:$BA$11</c:f>
              <c:numCache>
                <c:formatCode>0%</c:formatCode>
                <c:ptCount val="7"/>
                <c:pt idx="0">
                  <c:v>0.21099999999999999</c:v>
                </c:pt>
                <c:pt idx="1">
                  <c:v>0.21099999999999999</c:v>
                </c:pt>
                <c:pt idx="2">
                  <c:v>0.21099999999999999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6C0-4D6A-9288-23FA448CECA9}"/>
            </c:ext>
          </c:extLst>
        </c:ser>
        <c:ser>
          <c:idx val="21"/>
          <c:order val="21"/>
          <c:tx>
            <c:strRef>
              <c:f>'Aktiv B12'!$BB$3:$BB$4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B12'!$BB$5:$BB$11</c:f>
              <c:numCache>
                <c:formatCode>0%</c:formatCode>
                <c:ptCount val="7"/>
                <c:pt idx="0">
                  <c:v>0.104</c:v>
                </c:pt>
                <c:pt idx="1">
                  <c:v>0.104</c:v>
                </c:pt>
                <c:pt idx="2">
                  <c:v>0.104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6C0-4D6A-9288-23FA448CECA9}"/>
            </c:ext>
          </c:extLst>
        </c:ser>
        <c:ser>
          <c:idx val="22"/>
          <c:order val="22"/>
          <c:tx>
            <c:strRef>
              <c:f>'Aktiv B12'!$BC$3:$BC$4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B12'!$BC$5:$BC$11</c:f>
              <c:numCache>
                <c:formatCode>0%</c:formatCode>
                <c:ptCount val="7"/>
                <c:pt idx="0">
                  <c:v>-0.104</c:v>
                </c:pt>
                <c:pt idx="1">
                  <c:v>-0.104</c:v>
                </c:pt>
                <c:pt idx="2">
                  <c:v>-0.104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6C0-4D6A-9288-23FA448CECA9}"/>
            </c:ext>
          </c:extLst>
        </c:ser>
        <c:ser>
          <c:idx val="23"/>
          <c:order val="23"/>
          <c:tx>
            <c:strRef>
              <c:f>'Aktiv B12'!$BD$3:$BD$4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B12'!$BD$5:$BD$11</c:f>
              <c:numCache>
                <c:formatCode>0%</c:formatCode>
                <c:ptCount val="7"/>
                <c:pt idx="0">
                  <c:v>-0.21099999999999999</c:v>
                </c:pt>
                <c:pt idx="1">
                  <c:v>-0.21099999999999999</c:v>
                </c:pt>
                <c:pt idx="2">
                  <c:v>-0.21099999999999999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6C0-4D6A-9288-23FA448CECA9}"/>
            </c:ext>
          </c:extLst>
        </c:ser>
        <c:ser>
          <c:idx val="24"/>
          <c:order val="24"/>
          <c:tx>
            <c:strRef>
              <c:f>'Aktiv B12'!$BE$3:$BE$4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'Aktiv B12'!$BF$5:$BF$11</c:f>
                <c:numCache>
                  <c:formatCode>General</c:formatCode>
                  <c:ptCount val="7"/>
                  <c:pt idx="0">
                    <c:v>2.3472114030567474E-2</c:v>
                  </c:pt>
                  <c:pt idx="1">
                    <c:v>2.7329963349371114E-2</c:v>
                  </c:pt>
                  <c:pt idx="2">
                    <c:v>2.7003889030644847E-2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'Aktiv B12'!$BF$5:$BF$11</c:f>
                <c:numCache>
                  <c:formatCode>General</c:formatCode>
                  <c:ptCount val="7"/>
                  <c:pt idx="0">
                    <c:v>2.3472114030567474E-2</c:v>
                  </c:pt>
                  <c:pt idx="1">
                    <c:v>2.7329963349371114E-2</c:v>
                  </c:pt>
                  <c:pt idx="2">
                    <c:v>2.7003889030644847E-2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B12'!$BE$5:$BE$11</c:f>
              <c:numCache>
                <c:formatCode>0%</c:formatCode>
                <c:ptCount val="7"/>
                <c:pt idx="0">
                  <c:v>-2.8533474267438557E-2</c:v>
                </c:pt>
                <c:pt idx="1">
                  <c:v>-9.6929789230306707E-3</c:v>
                </c:pt>
                <c:pt idx="2">
                  <c:v>-5.0984021897441334E-2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6C0-4D6A-9288-23FA448CE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PTH!$AG$3:$AG$4</c:f>
              <c:strCache>
                <c:ptCount val="2"/>
                <c:pt idx="0">
                  <c:v>1</c:v>
                </c:pt>
                <c:pt idx="1">
                  <c:v> 6.2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PTH!$AG$5:$AG$11</c:f>
              <c:numCache>
                <c:formatCode>0%</c:formatCode>
                <c:ptCount val="7"/>
                <c:pt idx="0">
                  <c:v>-1.7828200972447417E-2</c:v>
                </c:pt>
                <c:pt idx="1">
                  <c:v>-5.9967585089141018E-2</c:v>
                </c:pt>
                <c:pt idx="2">
                  <c:v>-0.10858995137763372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CC-4F91-B45F-3E808C8A74C4}"/>
            </c:ext>
          </c:extLst>
        </c:ser>
        <c:ser>
          <c:idx val="1"/>
          <c:order val="1"/>
          <c:tx>
            <c:strRef>
              <c:f>PTH!$AH$3:$AH$4</c:f>
              <c:strCache>
                <c:ptCount val="2"/>
                <c:pt idx="0">
                  <c:v>2</c:v>
                </c:pt>
                <c:pt idx="1">
                  <c:v> 5.0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PTH!$AH$5:$AH$11</c:f>
              <c:numCache>
                <c:formatCode>0%</c:formatCode>
                <c:ptCount val="7"/>
                <c:pt idx="0">
                  <c:v>-1.6032064128256529E-2</c:v>
                </c:pt>
                <c:pt idx="1">
                  <c:v>-1.8036072144288595E-2</c:v>
                </c:pt>
                <c:pt idx="2">
                  <c:v>2.0040080160319551E-3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CC-4F91-B45F-3E808C8A74C4}"/>
            </c:ext>
          </c:extLst>
        </c:ser>
        <c:ser>
          <c:idx val="2"/>
          <c:order val="2"/>
          <c:tx>
            <c:strRef>
              <c:f>PTH!$AI$3:$AI$4</c:f>
              <c:strCache>
                <c:ptCount val="2"/>
                <c:pt idx="0">
                  <c:v>3</c:v>
                </c:pt>
                <c:pt idx="1">
                  <c:v> 6.9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PTH!$AI$5:$AI$11</c:f>
              <c:numCache>
                <c:formatCode>0%</c:formatCode>
                <c:ptCount val="7"/>
                <c:pt idx="0">
                  <c:v>-0.11449275362318845</c:v>
                </c:pt>
                <c:pt idx="1">
                  <c:v>-5.7971014492753659E-2</c:v>
                </c:pt>
                <c:pt idx="2">
                  <c:v>-0.10144927536231885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CC-4F91-B45F-3E808C8A74C4}"/>
            </c:ext>
          </c:extLst>
        </c:ser>
        <c:ser>
          <c:idx val="3"/>
          <c:order val="3"/>
          <c:tx>
            <c:strRef>
              <c:f>PTH!$AJ$3:$AJ$4</c:f>
              <c:strCache>
                <c:ptCount val="2"/>
                <c:pt idx="0">
                  <c:v>4</c:v>
                </c:pt>
                <c:pt idx="1">
                  <c:v> 6.8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PTH!$AJ$5:$AJ$11</c:f>
              <c:numCache>
                <c:formatCode>0%</c:formatCode>
                <c:ptCount val="7"/>
                <c:pt idx="0">
                  <c:v>-8.7278106508875686E-2</c:v>
                </c:pt>
                <c:pt idx="1">
                  <c:v>-2.3668639053254448E-2</c:v>
                </c:pt>
                <c:pt idx="2">
                  <c:v>-8.8757396449703485E-3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CC-4F91-B45F-3E808C8A74C4}"/>
            </c:ext>
          </c:extLst>
        </c:ser>
        <c:ser>
          <c:idx val="4"/>
          <c:order val="4"/>
          <c:tx>
            <c:strRef>
              <c:f>PTH!$AK$3:$AK$4</c:f>
              <c:strCache>
                <c:ptCount val="2"/>
                <c:pt idx="0">
                  <c:v>5</c:v>
                </c:pt>
                <c:pt idx="1">
                  <c:v> 4.3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PTH!$AK$5:$AK$11</c:f>
              <c:numCache>
                <c:formatCode>0%</c:formatCode>
                <c:ptCount val="7"/>
                <c:pt idx="0">
                  <c:v>-7.6036866359447064E-2</c:v>
                </c:pt>
                <c:pt idx="1">
                  <c:v>-5.5299539170507006E-2</c:v>
                </c:pt>
                <c:pt idx="2">
                  <c:v>-5.5299539170507006E-2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CC-4F91-B45F-3E808C8A74C4}"/>
            </c:ext>
          </c:extLst>
        </c:ser>
        <c:ser>
          <c:idx val="5"/>
          <c:order val="5"/>
          <c:tx>
            <c:strRef>
              <c:f>PTH!$AL$3:$AL$4</c:f>
              <c:strCache>
                <c:ptCount val="2"/>
                <c:pt idx="0">
                  <c:v>6</c:v>
                </c:pt>
                <c:pt idx="1">
                  <c:v> 1.5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PTH!$AL$5:$AL$11</c:f>
              <c:numCache>
                <c:formatCode>0%</c:formatCode>
                <c:ptCount val="7"/>
                <c:pt idx="0">
                  <c:v>-6.8027210884353817E-3</c:v>
                </c:pt>
                <c:pt idx="1">
                  <c:v>8.8435374149659962E-2</c:v>
                </c:pt>
                <c:pt idx="2">
                  <c:v>2.0408163265306145E-2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CC-4F91-B45F-3E808C8A74C4}"/>
            </c:ext>
          </c:extLst>
        </c:ser>
        <c:ser>
          <c:idx val="6"/>
          <c:order val="6"/>
          <c:tx>
            <c:strRef>
              <c:f>PTH!$AM$3:$AM$4</c:f>
              <c:strCache>
                <c:ptCount val="2"/>
                <c:pt idx="0">
                  <c:v>7</c:v>
                </c:pt>
                <c:pt idx="1">
                  <c:v> 8.6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PTH!$AM$5:$AM$11</c:f>
              <c:numCache>
                <c:formatCode>0%</c:formatCode>
                <c:ptCount val="7"/>
                <c:pt idx="0">
                  <c:v>-6.4814814814814881E-2</c:v>
                </c:pt>
                <c:pt idx="1">
                  <c:v>4.1666666666666519E-2</c:v>
                </c:pt>
                <c:pt idx="2">
                  <c:v>5.32407407407407E-2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CC-4F91-B45F-3E808C8A74C4}"/>
            </c:ext>
          </c:extLst>
        </c:ser>
        <c:ser>
          <c:idx val="7"/>
          <c:order val="7"/>
          <c:tx>
            <c:strRef>
              <c:f>PTH!$AN$3:$AN$4</c:f>
              <c:strCache>
                <c:ptCount val="2"/>
                <c:pt idx="0">
                  <c:v>8</c:v>
                </c:pt>
                <c:pt idx="1">
                  <c:v> 5.5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PTH!$AN$5:$AN$11</c:f>
              <c:numCache>
                <c:formatCode>0%</c:formatCode>
                <c:ptCount val="7"/>
                <c:pt idx="0">
                  <c:v>-0.10909090909090902</c:v>
                </c:pt>
                <c:pt idx="1">
                  <c:v>-3.6363636363636376E-2</c:v>
                </c:pt>
                <c:pt idx="2">
                  <c:v>-1.8181818181818077E-2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4CC-4F91-B45F-3E808C8A74C4}"/>
            </c:ext>
          </c:extLst>
        </c:ser>
        <c:ser>
          <c:idx val="8"/>
          <c:order val="8"/>
          <c:tx>
            <c:strRef>
              <c:f>PTH!$AO$3:$AO$4</c:f>
              <c:strCache>
                <c:ptCount val="2"/>
                <c:pt idx="0">
                  <c:v>9</c:v>
                </c:pt>
                <c:pt idx="1">
                  <c:v> 6.0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PTH!$AO$5:$AO$11</c:f>
              <c:numCache>
                <c:formatCode>0%</c:formatCode>
                <c:ptCount val="7"/>
                <c:pt idx="0">
                  <c:v>-1.6778523489932806E-2</c:v>
                </c:pt>
                <c:pt idx="1">
                  <c:v>2.3489932885905951E-2</c:v>
                </c:pt>
                <c:pt idx="2">
                  <c:v>-1.0067114093959662E-2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4CC-4F91-B45F-3E808C8A74C4}"/>
            </c:ext>
          </c:extLst>
        </c:ser>
        <c:ser>
          <c:idx val="9"/>
          <c:order val="9"/>
          <c:tx>
            <c:strRef>
              <c:f>PTH!$AP$3:$AP$4</c:f>
              <c:strCache>
                <c:ptCount val="2"/>
                <c:pt idx="0">
                  <c:v>10</c:v>
                </c:pt>
                <c:pt idx="1">
                  <c:v> 4.1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PTH!$AP$5:$AP$11</c:f>
              <c:numCache>
                <c:formatCode>0%</c:formatCode>
                <c:ptCount val="7"/>
                <c:pt idx="0">
                  <c:v>0</c:v>
                </c:pt>
                <c:pt idx="1">
                  <c:v>8.9588377723970991E-2</c:v>
                </c:pt>
                <c:pt idx="2">
                  <c:v>-7.2639225181598821E-3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4CC-4F91-B45F-3E808C8A74C4}"/>
            </c:ext>
          </c:extLst>
        </c:ser>
        <c:ser>
          <c:idx val="10"/>
          <c:order val="10"/>
          <c:tx>
            <c:strRef>
              <c:f>PTH!$AQ$3:$AQ$4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PTH!$AQ$5:$AQ$11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4CC-4F91-B45F-3E808C8A74C4}"/>
            </c:ext>
          </c:extLst>
        </c:ser>
        <c:ser>
          <c:idx val="11"/>
          <c:order val="11"/>
          <c:tx>
            <c:strRef>
              <c:f>PTH!$AR$3:$AR$4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PTH!$AR$5:$AR$11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4CC-4F91-B45F-3E808C8A74C4}"/>
            </c:ext>
          </c:extLst>
        </c:ser>
        <c:ser>
          <c:idx val="12"/>
          <c:order val="12"/>
          <c:tx>
            <c:strRef>
              <c:f>PTH!$AS$3:$AS$4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4CC-4F91-B45F-3E808C8A74C4}"/>
            </c:ext>
          </c:extLst>
        </c:ser>
        <c:ser>
          <c:idx val="13"/>
          <c:order val="13"/>
          <c:tx>
            <c:strRef>
              <c:f>PTH!$AT$3:$AT$4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4CC-4F91-B45F-3E808C8A74C4}"/>
            </c:ext>
          </c:extLst>
        </c:ser>
        <c:ser>
          <c:idx val="14"/>
          <c:order val="14"/>
          <c:tx>
            <c:strRef>
              <c:f>PTH!$AU$3:$AU$4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4CC-4F91-B45F-3E808C8A74C4}"/>
            </c:ext>
          </c:extLst>
        </c:ser>
        <c:ser>
          <c:idx val="15"/>
          <c:order val="15"/>
          <c:tx>
            <c:strRef>
              <c:f>PTH!$AV$3:$AV$4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4CC-4F91-B45F-3E808C8A74C4}"/>
            </c:ext>
          </c:extLst>
        </c:ser>
        <c:ser>
          <c:idx val="16"/>
          <c:order val="16"/>
          <c:tx>
            <c:strRef>
              <c:f>PTH!$AW$3:$AW$4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CC-4F91-B45F-3E808C8A74C4}"/>
            </c:ext>
          </c:extLst>
        </c:ser>
        <c:ser>
          <c:idx val="17"/>
          <c:order val="17"/>
          <c:tx>
            <c:strRef>
              <c:f>PTH!$AX$3:$AX$4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CC-4F91-B45F-3E808C8A74C4}"/>
            </c:ext>
          </c:extLst>
        </c:ser>
        <c:ser>
          <c:idx val="18"/>
          <c:order val="18"/>
          <c:tx>
            <c:strRef>
              <c:f>PTH!$AY$3:$AY$4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4CC-4F91-B45F-3E808C8A74C4}"/>
            </c:ext>
          </c:extLst>
        </c:ser>
        <c:ser>
          <c:idx val="19"/>
          <c:order val="19"/>
          <c:tx>
            <c:strRef>
              <c:f>PTH!$AZ$3:$AZ$4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4CC-4F91-B45F-3E808C8A74C4}"/>
            </c:ext>
          </c:extLst>
        </c:ser>
        <c:ser>
          <c:idx val="20"/>
          <c:order val="20"/>
          <c:tx>
            <c:strRef>
              <c:f>PTH!$BA$3:$BA$4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PTH!$BA$5:$BA$11</c:f>
              <c:numCache>
                <c:formatCode>0%</c:formatCode>
                <c:ptCount val="7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4CC-4F91-B45F-3E808C8A74C4}"/>
            </c:ext>
          </c:extLst>
        </c:ser>
        <c:ser>
          <c:idx val="21"/>
          <c:order val="21"/>
          <c:tx>
            <c:strRef>
              <c:f>PTH!$BB$3:$BB$4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PTH!$BB$5:$BB$11</c:f>
              <c:numCache>
                <c:formatCode>0%</c:formatCode>
                <c:ptCount val="7"/>
                <c:pt idx="0">
                  <c:v>9.9000000000000005E-2</c:v>
                </c:pt>
                <c:pt idx="1">
                  <c:v>9.9000000000000005E-2</c:v>
                </c:pt>
                <c:pt idx="2">
                  <c:v>9.9000000000000005E-2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4CC-4F91-B45F-3E808C8A74C4}"/>
            </c:ext>
          </c:extLst>
        </c:ser>
        <c:ser>
          <c:idx val="22"/>
          <c:order val="22"/>
          <c:tx>
            <c:strRef>
              <c:f>PTH!$BC$3:$BC$4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PTH!$BC$5:$BC$11</c:f>
              <c:numCache>
                <c:formatCode>0%</c:formatCode>
                <c:ptCount val="7"/>
                <c:pt idx="0">
                  <c:v>-9.9000000000000005E-2</c:v>
                </c:pt>
                <c:pt idx="1">
                  <c:v>-9.9000000000000005E-2</c:v>
                </c:pt>
                <c:pt idx="2">
                  <c:v>-9.9000000000000005E-2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4CC-4F91-B45F-3E808C8A74C4}"/>
            </c:ext>
          </c:extLst>
        </c:ser>
        <c:ser>
          <c:idx val="23"/>
          <c:order val="23"/>
          <c:tx>
            <c:strRef>
              <c:f>PTH!$BD$3:$BD$4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PTH!$BD$5:$BD$11</c:f>
              <c:numCache>
                <c:formatCode>0%</c:formatCode>
                <c:ptCount val="7"/>
                <c:pt idx="0">
                  <c:v>-0.31</c:v>
                </c:pt>
                <c:pt idx="1">
                  <c:v>-0.31</c:v>
                </c:pt>
                <c:pt idx="2">
                  <c:v>-0.31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4CC-4F91-B45F-3E808C8A74C4}"/>
            </c:ext>
          </c:extLst>
        </c:ser>
        <c:ser>
          <c:idx val="24"/>
          <c:order val="24"/>
          <c:tx>
            <c:strRef>
              <c:f>PTH!$BE$3:$BE$4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PTH!$BF$5:$BF$11</c:f>
                <c:numCache>
                  <c:formatCode>General</c:formatCode>
                  <c:ptCount val="7"/>
                  <c:pt idx="0">
                    <c:v>3.1623702673985135E-2</c:v>
                  </c:pt>
                  <c:pt idx="1">
                    <c:v>4.1541912007670462E-2</c:v>
                  </c:pt>
                  <c:pt idx="2">
                    <c:v>3.653945351741196E-2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PTH!$BF$5:$BF$11</c:f>
                <c:numCache>
                  <c:formatCode>General</c:formatCode>
                  <c:ptCount val="7"/>
                  <c:pt idx="0">
                    <c:v>3.1623702673985135E-2</c:v>
                  </c:pt>
                  <c:pt idx="1">
                    <c:v>4.1541912007670462E-2</c:v>
                  </c:pt>
                  <c:pt idx="2">
                    <c:v>3.653945351741196E-2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PTH!$BE$5:$BE$11</c:f>
              <c:numCache>
                <c:formatCode>0%</c:formatCode>
                <c:ptCount val="7"/>
                <c:pt idx="0">
                  <c:v>-5.091549600763072E-2</c:v>
                </c:pt>
                <c:pt idx="1">
                  <c:v>-8.1261348873776782E-4</c:v>
                </c:pt>
                <c:pt idx="2">
                  <c:v>-2.3407444832728875E-2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4CC-4F91-B45F-3E808C8A7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'Aktiv B12'!$BH$3:$BH$4</c:f>
              <c:strCache>
                <c:ptCount val="2"/>
                <c:pt idx="0">
                  <c:v>1</c:v>
                </c:pt>
                <c:pt idx="1">
                  <c:v> 91.5 </c:v>
                </c:pt>
              </c:strCache>
            </c:strRef>
          </c:tx>
          <c:spPr>
            <a:ln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B12'!$BH$5:$BH$11</c:f>
              <c:numCache>
                <c:formatCode>General</c:formatCode>
                <c:ptCount val="7"/>
                <c:pt idx="0">
                  <c:v>-5.4000000000000057</c:v>
                </c:pt>
                <c:pt idx="1">
                  <c:v>-6.0999999999999943</c:v>
                </c:pt>
                <c:pt idx="2">
                  <c:v>-6.4000000000000057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F1-4CFA-B9F9-66D2E88FEE7C}"/>
            </c:ext>
          </c:extLst>
        </c:ser>
        <c:ser>
          <c:idx val="1"/>
          <c:order val="1"/>
          <c:tx>
            <c:strRef>
              <c:f>'Aktiv B12'!$BI$3:$BI$4</c:f>
              <c:strCache>
                <c:ptCount val="2"/>
                <c:pt idx="0">
                  <c:v>2</c:v>
                </c:pt>
                <c:pt idx="1">
                  <c:v> 108.7 </c:v>
                </c:pt>
              </c:strCache>
            </c:strRef>
          </c:tx>
          <c:spPr>
            <a:ln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B12'!$BI$5:$BI$11</c:f>
              <c:numCache>
                <c:formatCode>General</c:formatCode>
                <c:ptCount val="7"/>
                <c:pt idx="0">
                  <c:v>-5.5</c:v>
                </c:pt>
                <c:pt idx="1">
                  <c:v>1.2999999999999972</c:v>
                </c:pt>
                <c:pt idx="2">
                  <c:v>-8.7000000000000028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1-4CFA-B9F9-66D2E88FEE7C}"/>
            </c:ext>
          </c:extLst>
        </c:ser>
        <c:ser>
          <c:idx val="2"/>
          <c:order val="2"/>
          <c:tx>
            <c:strRef>
              <c:f>'Aktiv B12'!$BJ$3:$BJ$4</c:f>
              <c:strCache>
                <c:ptCount val="2"/>
                <c:pt idx="0">
                  <c:v>3</c:v>
                </c:pt>
                <c:pt idx="1">
                  <c:v> 71.9 </c:v>
                </c:pt>
              </c:strCache>
            </c:strRef>
          </c:tx>
          <c:spPr>
            <a:ln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B12'!$BJ$5:$BJ$11</c:f>
              <c:numCache>
                <c:formatCode>General</c:formatCode>
                <c:ptCount val="7"/>
                <c:pt idx="0">
                  <c:v>-7.5</c:v>
                </c:pt>
                <c:pt idx="1">
                  <c:v>-0.80000000000001137</c:v>
                </c:pt>
                <c:pt idx="2">
                  <c:v>-9.1000000000000085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F1-4CFA-B9F9-66D2E88FEE7C}"/>
            </c:ext>
          </c:extLst>
        </c:ser>
        <c:ser>
          <c:idx val="3"/>
          <c:order val="3"/>
          <c:tx>
            <c:strRef>
              <c:f>'Aktiv B12'!$BK$3:$BK$4</c:f>
              <c:strCache>
                <c:ptCount val="2"/>
                <c:pt idx="0">
                  <c:v>4</c:v>
                </c:pt>
                <c:pt idx="1">
                  <c:v> 122.7 </c:v>
                </c:pt>
              </c:strCache>
            </c:strRef>
          </c:tx>
          <c:spPr>
            <a:ln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B12'!$BK$5:$BK$11</c:f>
              <c:numCache>
                <c:formatCode>General</c:formatCode>
                <c:ptCount val="7"/>
                <c:pt idx="0">
                  <c:v>-3.2000000000000028</c:v>
                </c:pt>
                <c:pt idx="1">
                  <c:v>3.5</c:v>
                </c:pt>
                <c:pt idx="2">
                  <c:v>-3.9000000000000057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F1-4CFA-B9F9-66D2E88FEE7C}"/>
            </c:ext>
          </c:extLst>
        </c:ser>
        <c:ser>
          <c:idx val="4"/>
          <c:order val="4"/>
          <c:tx>
            <c:strRef>
              <c:f>'Aktiv B12'!$BL$3:$BL$4</c:f>
              <c:strCache>
                <c:ptCount val="2"/>
                <c:pt idx="0">
                  <c:v>5</c:v>
                </c:pt>
                <c:pt idx="1">
                  <c:v> 63.8 </c:v>
                </c:pt>
              </c:strCache>
            </c:strRef>
          </c:tx>
          <c:spPr>
            <a:ln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B12'!$BL$5:$BL$11</c:f>
              <c:numCache>
                <c:formatCode>General</c:formatCode>
                <c:ptCount val="7"/>
                <c:pt idx="0">
                  <c:v>-0.5</c:v>
                </c:pt>
                <c:pt idx="1">
                  <c:v>6.2999999999999972</c:v>
                </c:pt>
                <c:pt idx="2">
                  <c:v>-9.9999999999994316E-2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F1-4CFA-B9F9-66D2E88FEE7C}"/>
            </c:ext>
          </c:extLst>
        </c:ser>
        <c:ser>
          <c:idx val="5"/>
          <c:order val="5"/>
          <c:tx>
            <c:strRef>
              <c:f>'Aktiv B12'!$BM$3:$BM$4</c:f>
              <c:strCache>
                <c:ptCount val="2"/>
                <c:pt idx="0">
                  <c:v>6</c:v>
                </c:pt>
                <c:pt idx="1">
                  <c:v> 106.2 </c:v>
                </c:pt>
              </c:strCache>
            </c:strRef>
          </c:tx>
          <c:spPr>
            <a:ln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B12'!$BM$5:$BM$11</c:f>
              <c:numCache>
                <c:formatCode>General</c:formatCode>
                <c:ptCount val="7"/>
                <c:pt idx="0">
                  <c:v>0</c:v>
                </c:pt>
                <c:pt idx="1">
                  <c:v>-3.2000000000000028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F1-4CFA-B9F9-66D2E88FEE7C}"/>
            </c:ext>
          </c:extLst>
        </c:ser>
        <c:ser>
          <c:idx val="6"/>
          <c:order val="6"/>
          <c:tx>
            <c:strRef>
              <c:f>'Aktiv B12'!$BN$3:$BN$4</c:f>
              <c:strCache>
                <c:ptCount val="2"/>
                <c:pt idx="0">
                  <c:v>7</c:v>
                </c:pt>
                <c:pt idx="1">
                  <c:v> 41.8 </c:v>
                </c:pt>
              </c:strCache>
            </c:strRef>
          </c:tx>
          <c:spPr>
            <a:ln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B12'!$BN$5:$BN$11</c:f>
              <c:numCache>
                <c:formatCode>General</c:formatCode>
                <c:ptCount val="7"/>
                <c:pt idx="0">
                  <c:v>-3</c:v>
                </c:pt>
                <c:pt idx="1">
                  <c:v>-0.29999999999999716</c:v>
                </c:pt>
                <c:pt idx="2">
                  <c:v>-4.2999999999999972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F1-4CFA-B9F9-66D2E88FEE7C}"/>
            </c:ext>
          </c:extLst>
        </c:ser>
        <c:ser>
          <c:idx val="7"/>
          <c:order val="7"/>
          <c:tx>
            <c:strRef>
              <c:f>'Aktiv B12'!$BO$3:$BO$4</c:f>
              <c:strCache>
                <c:ptCount val="2"/>
                <c:pt idx="0">
                  <c:v>8</c:v>
                </c:pt>
                <c:pt idx="1">
                  <c:v> 60.4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B12'!$BO$5:$BO$11</c:f>
              <c:numCache>
                <c:formatCode>General</c:formatCode>
                <c:ptCount val="7"/>
                <c:pt idx="0">
                  <c:v>1.1000000000000014</c:v>
                </c:pt>
                <c:pt idx="1">
                  <c:v>-2.5</c:v>
                </c:pt>
                <c:pt idx="2">
                  <c:v>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F1-4CFA-B9F9-66D2E88FEE7C}"/>
            </c:ext>
          </c:extLst>
        </c:ser>
        <c:ser>
          <c:idx val="8"/>
          <c:order val="8"/>
          <c:tx>
            <c:strRef>
              <c:f>'Aktiv B12'!$BP$3:$BP$4</c:f>
              <c:strCache>
                <c:ptCount val="2"/>
                <c:pt idx="0">
                  <c:v>9</c:v>
                </c:pt>
                <c:pt idx="1">
                  <c:v> 101.4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B12'!$BP$5:$BP$11</c:f>
              <c:numCache>
                <c:formatCode>General</c:formatCode>
                <c:ptCount val="7"/>
                <c:pt idx="0">
                  <c:v>-1.7000000000000028</c:v>
                </c:pt>
                <c:pt idx="1">
                  <c:v>-3.9000000000000057</c:v>
                </c:pt>
                <c:pt idx="2">
                  <c:v>-9.1000000000000085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F1-4CFA-B9F9-66D2E88FEE7C}"/>
            </c:ext>
          </c:extLst>
        </c:ser>
        <c:ser>
          <c:idx val="9"/>
          <c:order val="9"/>
          <c:tx>
            <c:strRef>
              <c:f>'Aktiv B12'!$BQ$3:$BQ$4</c:f>
              <c:strCache>
                <c:ptCount val="2"/>
                <c:pt idx="0">
                  <c:v>10</c:v>
                </c:pt>
                <c:pt idx="1">
                  <c:v> 108.0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B12'!$BQ$5:$BQ$11</c:f>
              <c:numCache>
                <c:formatCode>General</c:formatCode>
                <c:ptCount val="7"/>
                <c:pt idx="0">
                  <c:v>-3.7000000000000028</c:v>
                </c:pt>
                <c:pt idx="1">
                  <c:v>-4.7000000000000028</c:v>
                </c:pt>
                <c:pt idx="2">
                  <c:v>-2.5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6F1-4CFA-B9F9-66D2E88FEE7C}"/>
            </c:ext>
          </c:extLst>
        </c:ser>
        <c:ser>
          <c:idx val="10"/>
          <c:order val="10"/>
          <c:tx>
            <c:strRef>
              <c:f>'Aktiv B12'!$BR$3:$BR$4</c:f>
              <c:strCache>
                <c:ptCount val="2"/>
                <c:pt idx="0">
                  <c:v>11</c:v>
                </c:pt>
                <c:pt idx="1">
                  <c:v> 99.7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B12'!$BR$5:$BR$11</c:f>
              <c:numCache>
                <c:formatCode>General</c:formatCode>
                <c:ptCount val="7"/>
                <c:pt idx="0">
                  <c:v>1.2999999999999972</c:v>
                </c:pt>
                <c:pt idx="1">
                  <c:v>-0.60000000000000853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6F1-4CFA-B9F9-66D2E88FEE7C}"/>
            </c:ext>
          </c:extLst>
        </c:ser>
        <c:ser>
          <c:idx val="11"/>
          <c:order val="11"/>
          <c:tx>
            <c:strRef>
              <c:f>'Aktiv B12'!$BS$3:$BS$4</c:f>
              <c:strCache>
                <c:ptCount val="2"/>
                <c:pt idx="0">
                  <c:v>12</c:v>
                </c:pt>
                <c:pt idx="1">
                  <c:v> 99.5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B12'!$BS$5:$BS$11</c:f>
              <c:numCache>
                <c:formatCode>General</c:formatCode>
                <c:ptCount val="7"/>
                <c:pt idx="0">
                  <c:v>-0.29999999999999716</c:v>
                </c:pt>
                <c:pt idx="1">
                  <c:v>-1.0999999999999943</c:v>
                </c:pt>
                <c:pt idx="2">
                  <c:v>-3.0999999999999943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6F1-4CFA-B9F9-66D2E88FEE7C}"/>
            </c:ext>
          </c:extLst>
        </c:ser>
        <c:ser>
          <c:idx val="12"/>
          <c:order val="12"/>
          <c:tx>
            <c:strRef>
              <c:f>'Aktiv B12'!$BT$3:$BT$4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6F1-4CFA-B9F9-66D2E88FEE7C}"/>
            </c:ext>
          </c:extLst>
        </c:ser>
        <c:ser>
          <c:idx val="13"/>
          <c:order val="13"/>
          <c:tx>
            <c:strRef>
              <c:f>'Aktiv B12'!$BU$3:$BU$4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F1-4CFA-B9F9-66D2E88FEE7C}"/>
            </c:ext>
          </c:extLst>
        </c:ser>
        <c:ser>
          <c:idx val="14"/>
          <c:order val="14"/>
          <c:tx>
            <c:strRef>
              <c:f>'Aktiv B12'!$BV$3:$BV$4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6F1-4CFA-B9F9-66D2E88FEE7C}"/>
            </c:ext>
          </c:extLst>
        </c:ser>
        <c:ser>
          <c:idx val="15"/>
          <c:order val="15"/>
          <c:tx>
            <c:strRef>
              <c:f>'Aktiv B12'!$BW$3:$BW$4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6F1-4CFA-B9F9-66D2E88FEE7C}"/>
            </c:ext>
          </c:extLst>
        </c:ser>
        <c:ser>
          <c:idx val="16"/>
          <c:order val="16"/>
          <c:tx>
            <c:strRef>
              <c:f>'Aktiv B12'!$BX$3:$BX$4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6F1-4CFA-B9F9-66D2E88FEE7C}"/>
            </c:ext>
          </c:extLst>
        </c:ser>
        <c:ser>
          <c:idx val="17"/>
          <c:order val="17"/>
          <c:tx>
            <c:strRef>
              <c:f>'Aktiv B12'!$BY$3:$BY$4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6F1-4CFA-B9F9-66D2E88FEE7C}"/>
            </c:ext>
          </c:extLst>
        </c:ser>
        <c:ser>
          <c:idx val="18"/>
          <c:order val="18"/>
          <c:tx>
            <c:strRef>
              <c:f>'Aktiv B12'!$BZ$3:$BZ$4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6F1-4CFA-B9F9-66D2E88FEE7C}"/>
            </c:ext>
          </c:extLst>
        </c:ser>
        <c:ser>
          <c:idx val="19"/>
          <c:order val="19"/>
          <c:tx>
            <c:strRef>
              <c:f>'Aktiv B12'!$CA$3:$CA$4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6F1-4CFA-B9F9-66D2E88FEE7C}"/>
            </c:ext>
          </c:extLst>
        </c:ser>
        <c:ser>
          <c:idx val="20"/>
          <c:order val="20"/>
          <c:tx>
            <c:strRef>
              <c:f>'Aktiv B12'!$CB$3:$CB$4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B12'!$CB$5:$CB$11</c:f>
              <c:numCache>
                <c:formatCode>_ * #\ ##0.00_ ;_ * \-#\ ##0.00_ ;_ * "-"??_ ;_ @_ </c:formatCode>
                <c:ptCount val="7"/>
                <c:pt idx="0">
                  <c:v>18.912633333333332</c:v>
                </c:pt>
                <c:pt idx="1">
                  <c:v>18.912633333333332</c:v>
                </c:pt>
                <c:pt idx="2">
                  <c:v>18.912633333333332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6F1-4CFA-B9F9-66D2E88FEE7C}"/>
            </c:ext>
          </c:extLst>
        </c:ser>
        <c:ser>
          <c:idx val="21"/>
          <c:order val="21"/>
          <c:tx>
            <c:strRef>
              <c:f>'Aktiv B12'!$CC$3:$CC$4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B12'!$CC$5:$CC$11</c:f>
              <c:numCache>
                <c:formatCode>_ * #\ ##0.00_ ;_ * \-#\ ##0.00_ ;_ * "-"??_ ;_ @_ </c:formatCode>
                <c:ptCount val="7"/>
                <c:pt idx="0">
                  <c:v>9.321866666666665</c:v>
                </c:pt>
                <c:pt idx="1">
                  <c:v>9.321866666666665</c:v>
                </c:pt>
                <c:pt idx="2">
                  <c:v>9.321866666666665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6F1-4CFA-B9F9-66D2E88FEE7C}"/>
            </c:ext>
          </c:extLst>
        </c:ser>
        <c:ser>
          <c:idx val="22"/>
          <c:order val="22"/>
          <c:tx>
            <c:strRef>
              <c:f>'Aktiv B12'!$CD$3:$CD$4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B12'!$CD$5:$CD$11</c:f>
              <c:numCache>
                <c:formatCode>_ * #\ ##0.00_ ;_ * \-#\ ##0.00_ ;_ * "-"??_ ;_ @_ </c:formatCode>
                <c:ptCount val="7"/>
                <c:pt idx="0">
                  <c:v>-9.321866666666665</c:v>
                </c:pt>
                <c:pt idx="1">
                  <c:v>-9.321866666666665</c:v>
                </c:pt>
                <c:pt idx="2">
                  <c:v>-9.321866666666665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6F1-4CFA-B9F9-66D2E88FEE7C}"/>
            </c:ext>
          </c:extLst>
        </c:ser>
        <c:ser>
          <c:idx val="23"/>
          <c:order val="23"/>
          <c:tx>
            <c:strRef>
              <c:f>'Aktiv B12'!$CE$3:$CE$4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B12'!$CE$5:$CE$11</c:f>
              <c:numCache>
                <c:formatCode>_ * #\ ##0.00_ ;_ * \-#\ ##0.00_ ;_ * "-"??_ ;_ @_ </c:formatCode>
                <c:ptCount val="7"/>
                <c:pt idx="0">
                  <c:v>-18.912633333333332</c:v>
                </c:pt>
                <c:pt idx="1">
                  <c:v>-18.912633333333332</c:v>
                </c:pt>
                <c:pt idx="2">
                  <c:v>-18.912633333333332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6F1-4CFA-B9F9-66D2E88FEE7C}"/>
            </c:ext>
          </c:extLst>
        </c:ser>
        <c:ser>
          <c:idx val="24"/>
          <c:order val="24"/>
          <c:tx>
            <c:strRef>
              <c:f>'Aktiv B12'!$CF$3:$CF$4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'Aktiv B12'!$CG$5:$CG$11</c:f>
                <c:numCache>
                  <c:formatCode>General</c:formatCode>
                  <c:ptCount val="7"/>
                  <c:pt idx="0">
                    <c:v>1.7920524612026634</c:v>
                  </c:pt>
                  <c:pt idx="1">
                    <c:v>2.2236219916292543</c:v>
                  </c:pt>
                  <c:pt idx="2">
                    <c:v>2.1663853377104463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'Aktiv B12'!$CG$5:$CG$11</c:f>
                <c:numCache>
                  <c:formatCode>General</c:formatCode>
                  <c:ptCount val="7"/>
                  <c:pt idx="0">
                    <c:v>1.7920524612026634</c:v>
                  </c:pt>
                  <c:pt idx="1">
                    <c:v>2.2236219916292543</c:v>
                  </c:pt>
                  <c:pt idx="2">
                    <c:v>2.1663853377104463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'Aktiv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 B12'!$CF$5:$CF$11</c:f>
              <c:numCache>
                <c:formatCode>General</c:formatCode>
                <c:ptCount val="7"/>
                <c:pt idx="0">
                  <c:v>-2.3666666666666676</c:v>
                </c:pt>
                <c:pt idx="1">
                  <c:v>-1.0083333333333353</c:v>
                </c:pt>
                <c:pt idx="2">
                  <c:v>-4.2250000000000014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6F1-4CFA-B9F9-66D2E88FE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PTH!$BH$3:$BH$4</c:f>
              <c:strCache>
                <c:ptCount val="2"/>
                <c:pt idx="0">
                  <c:v>1</c:v>
                </c:pt>
                <c:pt idx="1">
                  <c:v> 6.2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PTH!$BH$5:$BH$11</c:f>
              <c:numCache>
                <c:formatCode>General</c:formatCode>
                <c:ptCount val="7"/>
                <c:pt idx="0">
                  <c:v>-0.11000000000000032</c:v>
                </c:pt>
                <c:pt idx="1">
                  <c:v>-0.37000000000000011</c:v>
                </c:pt>
                <c:pt idx="2">
                  <c:v>-0.66999999999999993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AC-43AF-B0BD-22DEDF680B34}"/>
            </c:ext>
          </c:extLst>
        </c:ser>
        <c:ser>
          <c:idx val="1"/>
          <c:order val="1"/>
          <c:tx>
            <c:strRef>
              <c:f>PTH!$BI$3:$BI$4</c:f>
              <c:strCache>
                <c:ptCount val="2"/>
                <c:pt idx="0">
                  <c:v>2</c:v>
                </c:pt>
                <c:pt idx="1">
                  <c:v> 5.0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PTH!$BI$5:$BI$11</c:f>
              <c:numCache>
                <c:formatCode>General</c:formatCode>
                <c:ptCount val="7"/>
                <c:pt idx="0">
                  <c:v>-8.0000000000000071E-2</c:v>
                </c:pt>
                <c:pt idx="1">
                  <c:v>-8.9999999999999858E-2</c:v>
                </c:pt>
                <c:pt idx="2">
                  <c:v>9.9999999999997868E-3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C-43AF-B0BD-22DEDF680B34}"/>
            </c:ext>
          </c:extLst>
        </c:ser>
        <c:ser>
          <c:idx val="2"/>
          <c:order val="2"/>
          <c:tx>
            <c:strRef>
              <c:f>PTH!$BJ$3:$BJ$4</c:f>
              <c:strCache>
                <c:ptCount val="2"/>
                <c:pt idx="0">
                  <c:v>3</c:v>
                </c:pt>
                <c:pt idx="1">
                  <c:v> 6.9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PTH!$BJ$5:$BJ$11</c:f>
              <c:numCache>
                <c:formatCode>General</c:formatCode>
                <c:ptCount val="7"/>
                <c:pt idx="0">
                  <c:v>-0.79</c:v>
                </c:pt>
                <c:pt idx="1">
                  <c:v>-0.40000000000000036</c:v>
                </c:pt>
                <c:pt idx="2">
                  <c:v>-0.70000000000000018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AC-43AF-B0BD-22DEDF680B34}"/>
            </c:ext>
          </c:extLst>
        </c:ser>
        <c:ser>
          <c:idx val="3"/>
          <c:order val="3"/>
          <c:tx>
            <c:strRef>
              <c:f>PTH!$BK$3:$BK$4</c:f>
              <c:strCache>
                <c:ptCount val="2"/>
                <c:pt idx="0">
                  <c:v>4</c:v>
                </c:pt>
                <c:pt idx="1">
                  <c:v> 6.8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PTH!$BK$5:$BK$11</c:f>
              <c:numCache>
                <c:formatCode>General</c:formatCode>
                <c:ptCount val="7"/>
                <c:pt idx="0">
                  <c:v>-0.58999999999999986</c:v>
                </c:pt>
                <c:pt idx="1">
                  <c:v>-0.16000000000000014</c:v>
                </c:pt>
                <c:pt idx="2">
                  <c:v>-5.9999999999999609E-2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AC-43AF-B0BD-22DEDF680B34}"/>
            </c:ext>
          </c:extLst>
        </c:ser>
        <c:ser>
          <c:idx val="4"/>
          <c:order val="4"/>
          <c:tx>
            <c:strRef>
              <c:f>PTH!$BL$3:$BL$4</c:f>
              <c:strCache>
                <c:ptCount val="2"/>
                <c:pt idx="0">
                  <c:v>5</c:v>
                </c:pt>
                <c:pt idx="1">
                  <c:v> 4.3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PTH!$BL$5:$BL$11</c:f>
              <c:numCache>
                <c:formatCode>General</c:formatCode>
                <c:ptCount val="7"/>
                <c:pt idx="0">
                  <c:v>-0.33000000000000007</c:v>
                </c:pt>
                <c:pt idx="1">
                  <c:v>-0.24000000000000021</c:v>
                </c:pt>
                <c:pt idx="2">
                  <c:v>-0.24000000000000021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AC-43AF-B0BD-22DEDF680B34}"/>
            </c:ext>
          </c:extLst>
        </c:ser>
        <c:ser>
          <c:idx val="5"/>
          <c:order val="5"/>
          <c:tx>
            <c:strRef>
              <c:f>PTH!$BM$3:$BM$4</c:f>
              <c:strCache>
                <c:ptCount val="2"/>
                <c:pt idx="0">
                  <c:v>6</c:v>
                </c:pt>
                <c:pt idx="1">
                  <c:v> 1.5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PTH!$BM$5:$BM$11</c:f>
              <c:numCache>
                <c:formatCode>General</c:formatCode>
                <c:ptCount val="7"/>
                <c:pt idx="0">
                  <c:v>-1.0000000000000009E-2</c:v>
                </c:pt>
                <c:pt idx="1">
                  <c:v>0.13000000000000012</c:v>
                </c:pt>
                <c:pt idx="2">
                  <c:v>3.0000000000000027E-2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AC-43AF-B0BD-22DEDF680B34}"/>
            </c:ext>
          </c:extLst>
        </c:ser>
        <c:ser>
          <c:idx val="6"/>
          <c:order val="6"/>
          <c:tx>
            <c:strRef>
              <c:f>PTH!$BN$3:$BN$4</c:f>
              <c:strCache>
                <c:ptCount val="2"/>
                <c:pt idx="0">
                  <c:v>7</c:v>
                </c:pt>
                <c:pt idx="1">
                  <c:v> 8.6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PTH!$BN$5:$BN$11</c:f>
              <c:numCache>
                <c:formatCode>General</c:formatCode>
                <c:ptCount val="7"/>
                <c:pt idx="0">
                  <c:v>-0.5600000000000005</c:v>
                </c:pt>
                <c:pt idx="1">
                  <c:v>0.35999999999999943</c:v>
                </c:pt>
                <c:pt idx="2">
                  <c:v>0.45999999999999908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AC-43AF-B0BD-22DEDF680B34}"/>
            </c:ext>
          </c:extLst>
        </c:ser>
        <c:ser>
          <c:idx val="7"/>
          <c:order val="7"/>
          <c:tx>
            <c:strRef>
              <c:f>PTH!$BO$3:$BO$4</c:f>
              <c:strCache>
                <c:ptCount val="2"/>
                <c:pt idx="0">
                  <c:v>8</c:v>
                </c:pt>
                <c:pt idx="1">
                  <c:v> 5.5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PTH!$BO$5:$BO$11</c:f>
              <c:numCache>
                <c:formatCode>General</c:formatCode>
                <c:ptCount val="7"/>
                <c:pt idx="0">
                  <c:v>-0.59999999999999964</c:v>
                </c:pt>
                <c:pt idx="1">
                  <c:v>-0.20000000000000018</c:v>
                </c:pt>
                <c:pt idx="2">
                  <c:v>-9.9999999999999645E-2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AC-43AF-B0BD-22DEDF680B34}"/>
            </c:ext>
          </c:extLst>
        </c:ser>
        <c:ser>
          <c:idx val="8"/>
          <c:order val="8"/>
          <c:tx>
            <c:strRef>
              <c:f>PTH!$BP$3:$BP$4</c:f>
              <c:strCache>
                <c:ptCount val="2"/>
                <c:pt idx="0">
                  <c:v>9</c:v>
                </c:pt>
                <c:pt idx="1">
                  <c:v> 6.0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PTH!$BP$5:$BP$11</c:f>
              <c:numCache>
                <c:formatCode>General</c:formatCode>
                <c:ptCount val="7"/>
                <c:pt idx="0">
                  <c:v>-9.9999999999999645E-2</c:v>
                </c:pt>
                <c:pt idx="1">
                  <c:v>0.13999999999999968</c:v>
                </c:pt>
                <c:pt idx="2">
                  <c:v>-5.9999999999999609E-2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AC-43AF-B0BD-22DEDF680B34}"/>
            </c:ext>
          </c:extLst>
        </c:ser>
        <c:ser>
          <c:idx val="9"/>
          <c:order val="9"/>
          <c:tx>
            <c:strRef>
              <c:f>PTH!$BQ$3:$BQ$4</c:f>
              <c:strCache>
                <c:ptCount val="2"/>
                <c:pt idx="0">
                  <c:v>10</c:v>
                </c:pt>
                <c:pt idx="1">
                  <c:v> 4.1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PTH!$BQ$5:$BQ$11</c:f>
              <c:numCache>
                <c:formatCode>General</c:formatCode>
                <c:ptCount val="7"/>
                <c:pt idx="0">
                  <c:v>0</c:v>
                </c:pt>
                <c:pt idx="1">
                  <c:v>0.37000000000000011</c:v>
                </c:pt>
                <c:pt idx="2">
                  <c:v>-3.0000000000000249E-2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3AC-43AF-B0BD-22DEDF680B34}"/>
            </c:ext>
          </c:extLst>
        </c:ser>
        <c:ser>
          <c:idx val="10"/>
          <c:order val="10"/>
          <c:tx>
            <c:strRef>
              <c:f>PTH!$BR$3:$BR$4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PTH!$BR$5:$BR$11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3AC-43AF-B0BD-22DEDF680B34}"/>
            </c:ext>
          </c:extLst>
        </c:ser>
        <c:ser>
          <c:idx val="11"/>
          <c:order val="11"/>
          <c:tx>
            <c:strRef>
              <c:f>PTH!$BS$3:$BS$4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PTH!$BS$5:$BS$11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AC-43AF-B0BD-22DEDF680B34}"/>
            </c:ext>
          </c:extLst>
        </c:ser>
        <c:ser>
          <c:idx val="12"/>
          <c:order val="12"/>
          <c:tx>
            <c:strRef>
              <c:f>PTH!$BT$3:$BT$4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3AC-43AF-B0BD-22DEDF680B34}"/>
            </c:ext>
          </c:extLst>
        </c:ser>
        <c:ser>
          <c:idx val="13"/>
          <c:order val="13"/>
          <c:tx>
            <c:strRef>
              <c:f>PTH!$BU$3:$BU$4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3AC-43AF-B0BD-22DEDF680B34}"/>
            </c:ext>
          </c:extLst>
        </c:ser>
        <c:ser>
          <c:idx val="14"/>
          <c:order val="14"/>
          <c:tx>
            <c:strRef>
              <c:f>PTH!$BV$3:$BV$4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3AC-43AF-B0BD-22DEDF680B34}"/>
            </c:ext>
          </c:extLst>
        </c:ser>
        <c:ser>
          <c:idx val="15"/>
          <c:order val="15"/>
          <c:tx>
            <c:strRef>
              <c:f>PTH!$BW$3:$BW$4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3AC-43AF-B0BD-22DEDF680B34}"/>
            </c:ext>
          </c:extLst>
        </c:ser>
        <c:ser>
          <c:idx val="16"/>
          <c:order val="16"/>
          <c:tx>
            <c:strRef>
              <c:f>PTH!$BX$3:$BX$4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3AC-43AF-B0BD-22DEDF680B34}"/>
            </c:ext>
          </c:extLst>
        </c:ser>
        <c:ser>
          <c:idx val="17"/>
          <c:order val="17"/>
          <c:tx>
            <c:strRef>
              <c:f>PTH!$BY$3:$BY$4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3AC-43AF-B0BD-22DEDF680B34}"/>
            </c:ext>
          </c:extLst>
        </c:ser>
        <c:ser>
          <c:idx val="18"/>
          <c:order val="18"/>
          <c:tx>
            <c:strRef>
              <c:f>PTH!$BZ$3:$BZ$4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3AC-43AF-B0BD-22DEDF680B34}"/>
            </c:ext>
          </c:extLst>
        </c:ser>
        <c:ser>
          <c:idx val="19"/>
          <c:order val="19"/>
          <c:tx>
            <c:strRef>
              <c:f>PTH!$CA$3:$CA$4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3AC-43AF-B0BD-22DEDF680B34}"/>
            </c:ext>
          </c:extLst>
        </c:ser>
        <c:ser>
          <c:idx val="20"/>
          <c:order val="20"/>
          <c:tx>
            <c:strRef>
              <c:f>PTH!$CB$3:$CB$4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PTH!$CB$5:$CB$11</c:f>
              <c:numCache>
                <c:formatCode>_ * #\ ##0.00_ ;_ * \-#\ ##0.00_ ;_ * "-"??_ ;_ @_ </c:formatCode>
                <c:ptCount val="7"/>
                <c:pt idx="0">
                  <c:v>1.7006599999999998</c:v>
                </c:pt>
                <c:pt idx="1">
                  <c:v>1.7006599999999998</c:v>
                </c:pt>
                <c:pt idx="2">
                  <c:v>1.7006599999999998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3AC-43AF-B0BD-22DEDF680B34}"/>
            </c:ext>
          </c:extLst>
        </c:ser>
        <c:ser>
          <c:idx val="21"/>
          <c:order val="21"/>
          <c:tx>
            <c:strRef>
              <c:f>PTH!$CC$3:$CC$4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PTH!$CC$5:$CC$11</c:f>
              <c:numCache>
                <c:formatCode>_ * #\ ##0.00_ ;_ * \-#\ ##0.00_ ;_ * "-"??_ ;_ @_ </c:formatCode>
                <c:ptCount val="7"/>
                <c:pt idx="0">
                  <c:v>0.54311399999999999</c:v>
                </c:pt>
                <c:pt idx="1">
                  <c:v>0.54311399999999999</c:v>
                </c:pt>
                <c:pt idx="2">
                  <c:v>0.54311399999999999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3AC-43AF-B0BD-22DEDF680B34}"/>
            </c:ext>
          </c:extLst>
        </c:ser>
        <c:ser>
          <c:idx val="22"/>
          <c:order val="22"/>
          <c:tx>
            <c:strRef>
              <c:f>PTH!$CD$3:$CD$4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PTH!$CD$5:$CD$11</c:f>
              <c:numCache>
                <c:formatCode>_ * #\ ##0.00_ ;_ * \-#\ ##0.00_ ;_ * "-"??_ ;_ @_ </c:formatCode>
                <c:ptCount val="7"/>
                <c:pt idx="0">
                  <c:v>-0.54311399999999999</c:v>
                </c:pt>
                <c:pt idx="1">
                  <c:v>-0.54311399999999999</c:v>
                </c:pt>
                <c:pt idx="2">
                  <c:v>-0.54311399999999999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3AC-43AF-B0BD-22DEDF680B34}"/>
            </c:ext>
          </c:extLst>
        </c:ser>
        <c:ser>
          <c:idx val="23"/>
          <c:order val="23"/>
          <c:tx>
            <c:strRef>
              <c:f>PTH!$CE$3:$CE$4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PTH!$CE$5:$CE$11</c:f>
              <c:numCache>
                <c:formatCode>_ * #\ ##0.00_ ;_ * \-#\ ##0.00_ ;_ * "-"??_ ;_ @_ </c:formatCode>
                <c:ptCount val="7"/>
                <c:pt idx="0">
                  <c:v>-1.7006599999999998</c:v>
                </c:pt>
                <c:pt idx="1">
                  <c:v>-1.7006599999999998</c:v>
                </c:pt>
                <c:pt idx="2">
                  <c:v>-1.7006599999999998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3AC-43AF-B0BD-22DEDF680B34}"/>
            </c:ext>
          </c:extLst>
        </c:ser>
        <c:ser>
          <c:idx val="24"/>
          <c:order val="24"/>
          <c:tx>
            <c:strRef>
              <c:f>PTH!$CF$3:$CF$4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PTH!$CG$5:$CG$11</c:f>
                <c:numCache>
                  <c:formatCode>General</c:formatCode>
                  <c:ptCount val="7"/>
                  <c:pt idx="0">
                    <c:v>0.21038061614023312</c:v>
                  </c:pt>
                  <c:pt idx="1">
                    <c:v>0.20092914076948229</c:v>
                  </c:pt>
                  <c:pt idx="2">
                    <c:v>0.24343632764675852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PTH!$CG$5:$CG$11</c:f>
                <c:numCache>
                  <c:formatCode>General</c:formatCode>
                  <c:ptCount val="7"/>
                  <c:pt idx="0">
                    <c:v>0.21038061614023312</c:v>
                  </c:pt>
                  <c:pt idx="1">
                    <c:v>0.20092914076948229</c:v>
                  </c:pt>
                  <c:pt idx="2">
                    <c:v>0.24343632764675852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PTH!$AF$5:$AF$11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PTH!$CF$5:$CF$11</c:f>
              <c:numCache>
                <c:formatCode>General</c:formatCode>
                <c:ptCount val="7"/>
                <c:pt idx="0">
                  <c:v>-0.317</c:v>
                </c:pt>
                <c:pt idx="1">
                  <c:v>-4.6000000000000152E-2</c:v>
                </c:pt>
                <c:pt idx="2">
                  <c:v>-0.13600000000000007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3AC-43AF-B0BD-22DEDF680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HCY!$AG$3:$AG$4</c:f>
              <c:strCache>
                <c:ptCount val="2"/>
                <c:pt idx="0">
                  <c:v>1</c:v>
                </c:pt>
                <c:pt idx="1">
                  <c:v> 10.5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HCY!$AG$5:$AG$11</c:f>
              <c:numCache>
                <c:formatCode>0%</c:formatCode>
                <c:ptCount val="7"/>
                <c:pt idx="0">
                  <c:v>9.3155893536121637E-2</c:v>
                </c:pt>
                <c:pt idx="1">
                  <c:v>-9.5057034220531467E-3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87-4D52-8F36-763B03F9CB5F}"/>
            </c:ext>
          </c:extLst>
        </c:ser>
        <c:ser>
          <c:idx val="1"/>
          <c:order val="1"/>
          <c:tx>
            <c:strRef>
              <c:f>HCY!$AH$3:$AH$4</c:f>
              <c:strCache>
                <c:ptCount val="2"/>
                <c:pt idx="0">
                  <c:v>2</c:v>
                </c:pt>
                <c:pt idx="1">
                  <c:v> 7.4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HCY!$AH$5:$AH$11</c:f>
              <c:numCache>
                <c:formatCode>0%</c:formatCode>
                <c:ptCount val="7"/>
                <c:pt idx="0">
                  <c:v>5.6910569105691033E-2</c:v>
                </c:pt>
                <c:pt idx="1">
                  <c:v>4.3360433604336057E-2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87-4D52-8F36-763B03F9CB5F}"/>
            </c:ext>
          </c:extLst>
        </c:ser>
        <c:ser>
          <c:idx val="2"/>
          <c:order val="2"/>
          <c:tx>
            <c:strRef>
              <c:f>HCY!$AI$3:$AI$4</c:f>
              <c:strCache>
                <c:ptCount val="2"/>
                <c:pt idx="0">
                  <c:v>3</c:v>
                </c:pt>
                <c:pt idx="1">
                  <c:v> 6.6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HCY!$AI$5:$AI$11</c:f>
              <c:numCache>
                <c:formatCode>0%</c:formatCode>
                <c:ptCount val="7"/>
                <c:pt idx="0">
                  <c:v>0.14479638009049767</c:v>
                </c:pt>
                <c:pt idx="1">
                  <c:v>8.597285067873317E-2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87-4D52-8F36-763B03F9CB5F}"/>
            </c:ext>
          </c:extLst>
        </c:ser>
        <c:ser>
          <c:idx val="3"/>
          <c:order val="3"/>
          <c:tx>
            <c:strRef>
              <c:f>HCY!$AJ$3:$AJ$4</c:f>
              <c:strCache>
                <c:ptCount val="2"/>
                <c:pt idx="0">
                  <c:v>4</c:v>
                </c:pt>
                <c:pt idx="1">
                  <c:v> 11.9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HCY!$AJ$5:$AJ$11</c:f>
              <c:numCache>
                <c:formatCode>0%</c:formatCode>
                <c:ptCount val="7"/>
                <c:pt idx="0">
                  <c:v>6.5601345668629074E-2</c:v>
                </c:pt>
                <c:pt idx="1">
                  <c:v>2.6072329688814122E-2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87-4D52-8F36-763B03F9CB5F}"/>
            </c:ext>
          </c:extLst>
        </c:ser>
        <c:ser>
          <c:idx val="4"/>
          <c:order val="4"/>
          <c:tx>
            <c:strRef>
              <c:f>HCY!$AK$3:$AK$4</c:f>
              <c:strCache>
                <c:ptCount val="2"/>
                <c:pt idx="0">
                  <c:v>5</c:v>
                </c:pt>
                <c:pt idx="1">
                  <c:v> 6.7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HCY!$AK$5:$AK$11</c:f>
              <c:numCache>
                <c:formatCode>0%</c:formatCode>
                <c:ptCount val="7"/>
                <c:pt idx="0">
                  <c:v>7.5892857142857206E-2</c:v>
                </c:pt>
                <c:pt idx="1">
                  <c:v>7.1428571428571397E-2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87-4D52-8F36-763B03F9CB5F}"/>
            </c:ext>
          </c:extLst>
        </c:ser>
        <c:ser>
          <c:idx val="5"/>
          <c:order val="5"/>
          <c:tx>
            <c:strRef>
              <c:f>HCY!$AL$3:$AL$4</c:f>
              <c:strCache>
                <c:ptCount val="2"/>
                <c:pt idx="0">
                  <c:v>6</c:v>
                </c:pt>
                <c:pt idx="1">
                  <c:v> 3.9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HCY!$AL$5:$AL$11</c:f>
              <c:numCache>
                <c:formatCode>0%</c:formatCode>
                <c:ptCount val="7"/>
                <c:pt idx="0">
                  <c:v>0.12244897959183687</c:v>
                </c:pt>
                <c:pt idx="1">
                  <c:v>-3.0612244897959218E-2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87-4D52-8F36-763B03F9CB5F}"/>
            </c:ext>
          </c:extLst>
        </c:ser>
        <c:ser>
          <c:idx val="6"/>
          <c:order val="6"/>
          <c:tx>
            <c:strRef>
              <c:f>HCY!$AM$3:$AM$4</c:f>
              <c:strCache>
                <c:ptCount val="2"/>
                <c:pt idx="0">
                  <c:v>7</c:v>
                </c:pt>
                <c:pt idx="1">
                  <c:v> 31.1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HCY!$AM$5:$AM$11</c:f>
              <c:numCache>
                <c:formatCode>0%</c:formatCode>
                <c:ptCount val="7"/>
                <c:pt idx="0">
                  <c:v>5.2665382145151041E-2</c:v>
                </c:pt>
                <c:pt idx="1">
                  <c:v>2.1194605009633882E-2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87-4D52-8F36-763B03F9CB5F}"/>
            </c:ext>
          </c:extLst>
        </c:ser>
        <c:ser>
          <c:idx val="7"/>
          <c:order val="7"/>
          <c:tx>
            <c:strRef>
              <c:f>HCY!$AN$3:$AN$4</c:f>
              <c:strCache>
                <c:ptCount val="2"/>
                <c:pt idx="0">
                  <c:v>8</c:v>
                </c:pt>
                <c:pt idx="1">
                  <c:v> 9.8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HCY!$AN$5:$AN$11</c:f>
              <c:numCache>
                <c:formatCode>0%</c:formatCode>
                <c:ptCount val="7"/>
                <c:pt idx="0">
                  <c:v>8.028455284552849E-2</c:v>
                </c:pt>
                <c:pt idx="1">
                  <c:v>3.6585365853658569E-2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87-4D52-8F36-763B03F9CB5F}"/>
            </c:ext>
          </c:extLst>
        </c:ser>
        <c:ser>
          <c:idx val="8"/>
          <c:order val="8"/>
          <c:tx>
            <c:strRef>
              <c:f>HCY!$AO$3:$AO$4</c:f>
              <c:strCache>
                <c:ptCount val="2"/>
                <c:pt idx="0">
                  <c:v>9</c:v>
                </c:pt>
                <c:pt idx="1">
                  <c:v> 6.5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HCY!$AO$5:$AO$11</c:f>
              <c:numCache>
                <c:formatCode>0%</c:formatCode>
                <c:ptCount val="7"/>
                <c:pt idx="0">
                  <c:v>7.241910631741133E-2</c:v>
                </c:pt>
                <c:pt idx="1">
                  <c:v>-4.4684129429892194E-2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87-4D52-8F36-763B03F9CB5F}"/>
            </c:ext>
          </c:extLst>
        </c:ser>
        <c:ser>
          <c:idx val="9"/>
          <c:order val="9"/>
          <c:tx>
            <c:strRef>
              <c:f>HCY!$AP$3:$AP$4</c:f>
              <c:strCache>
                <c:ptCount val="2"/>
                <c:pt idx="0">
                  <c:v>10</c:v>
                </c:pt>
                <c:pt idx="1">
                  <c:v> 13.1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HCY!$AP$5:$AP$11</c:f>
              <c:numCache>
                <c:formatCode>0%</c:formatCode>
                <c:ptCount val="7"/>
                <c:pt idx="0">
                  <c:v>0.10594512195121952</c:v>
                </c:pt>
                <c:pt idx="1">
                  <c:v>7.4695121951219523E-2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87-4D52-8F36-763B03F9CB5F}"/>
            </c:ext>
          </c:extLst>
        </c:ser>
        <c:ser>
          <c:idx val="10"/>
          <c:order val="10"/>
          <c:tx>
            <c:strRef>
              <c:f>HCY!$AQ$3:$AQ$4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HCY!$AQ$5:$AQ$11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87-4D52-8F36-763B03F9CB5F}"/>
            </c:ext>
          </c:extLst>
        </c:ser>
        <c:ser>
          <c:idx val="11"/>
          <c:order val="11"/>
          <c:tx>
            <c:strRef>
              <c:f>HCY!$AR$3:$AR$4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HCY!$AR$5:$AR$11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987-4D52-8F36-763B03F9CB5F}"/>
            </c:ext>
          </c:extLst>
        </c:ser>
        <c:ser>
          <c:idx val="12"/>
          <c:order val="12"/>
          <c:tx>
            <c:strRef>
              <c:f>HCY!$AS$3:$AS$4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987-4D52-8F36-763B03F9CB5F}"/>
            </c:ext>
          </c:extLst>
        </c:ser>
        <c:ser>
          <c:idx val="13"/>
          <c:order val="13"/>
          <c:tx>
            <c:strRef>
              <c:f>HCY!$AT$3:$AT$4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987-4D52-8F36-763B03F9CB5F}"/>
            </c:ext>
          </c:extLst>
        </c:ser>
        <c:ser>
          <c:idx val="14"/>
          <c:order val="14"/>
          <c:tx>
            <c:strRef>
              <c:f>HCY!$AU$3:$AU$4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987-4D52-8F36-763B03F9CB5F}"/>
            </c:ext>
          </c:extLst>
        </c:ser>
        <c:ser>
          <c:idx val="15"/>
          <c:order val="15"/>
          <c:tx>
            <c:strRef>
              <c:f>HCY!$AV$3:$AV$4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987-4D52-8F36-763B03F9CB5F}"/>
            </c:ext>
          </c:extLst>
        </c:ser>
        <c:ser>
          <c:idx val="16"/>
          <c:order val="16"/>
          <c:tx>
            <c:strRef>
              <c:f>HCY!$AW$3:$AW$4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987-4D52-8F36-763B03F9CB5F}"/>
            </c:ext>
          </c:extLst>
        </c:ser>
        <c:ser>
          <c:idx val="17"/>
          <c:order val="17"/>
          <c:tx>
            <c:strRef>
              <c:f>HCY!$AX$3:$AX$4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987-4D52-8F36-763B03F9CB5F}"/>
            </c:ext>
          </c:extLst>
        </c:ser>
        <c:ser>
          <c:idx val="18"/>
          <c:order val="18"/>
          <c:tx>
            <c:strRef>
              <c:f>HCY!$AY$3:$AY$4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987-4D52-8F36-763B03F9CB5F}"/>
            </c:ext>
          </c:extLst>
        </c:ser>
        <c:ser>
          <c:idx val="19"/>
          <c:order val="19"/>
          <c:tx>
            <c:strRef>
              <c:f>HCY!$AZ$3:$AZ$4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987-4D52-8F36-763B03F9CB5F}"/>
            </c:ext>
          </c:extLst>
        </c:ser>
        <c:ser>
          <c:idx val="20"/>
          <c:order val="20"/>
          <c:tx>
            <c:strRef>
              <c:f>HCY!$BA$3:$BA$4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HCY!$BA$5:$BA$11</c:f>
              <c:numCache>
                <c:formatCode>0%</c:formatCode>
                <c:ptCount val="7"/>
                <c:pt idx="0">
                  <c:v>0.19800000000000001</c:v>
                </c:pt>
                <c:pt idx="1">
                  <c:v>0.19800000000000001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987-4D52-8F36-763B03F9CB5F}"/>
            </c:ext>
          </c:extLst>
        </c:ser>
        <c:ser>
          <c:idx val="21"/>
          <c:order val="21"/>
          <c:tx>
            <c:strRef>
              <c:f>HCY!$BB$3:$BB$4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HCY!$BB$5:$BB$11</c:f>
              <c:numCache>
                <c:formatCode>0%</c:formatCode>
                <c:ptCount val="7"/>
                <c:pt idx="0">
                  <c:v>0.129</c:v>
                </c:pt>
                <c:pt idx="1">
                  <c:v>0.129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987-4D52-8F36-763B03F9CB5F}"/>
            </c:ext>
          </c:extLst>
        </c:ser>
        <c:ser>
          <c:idx val="22"/>
          <c:order val="22"/>
          <c:tx>
            <c:strRef>
              <c:f>HCY!$BC$3:$BC$4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HCY!$BC$5:$BC$11</c:f>
              <c:numCache>
                <c:formatCode>0%</c:formatCode>
                <c:ptCount val="7"/>
                <c:pt idx="0">
                  <c:v>-0.129</c:v>
                </c:pt>
                <c:pt idx="1">
                  <c:v>-0.129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987-4D52-8F36-763B03F9CB5F}"/>
            </c:ext>
          </c:extLst>
        </c:ser>
        <c:ser>
          <c:idx val="23"/>
          <c:order val="23"/>
          <c:tx>
            <c:strRef>
              <c:f>HCY!$BD$3:$BD$4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HCY!$BD$5:$BD$11</c:f>
              <c:numCache>
                <c:formatCode>0%</c:formatCode>
                <c:ptCount val="7"/>
                <c:pt idx="0">
                  <c:v>-0.19800000000000001</c:v>
                </c:pt>
                <c:pt idx="1">
                  <c:v>-0.19800000000000001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987-4D52-8F36-763B03F9CB5F}"/>
            </c:ext>
          </c:extLst>
        </c:ser>
        <c:ser>
          <c:idx val="24"/>
          <c:order val="24"/>
          <c:tx>
            <c:strRef>
              <c:f>HCY!$BE$3:$BE$4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HCY!$BF$5:$BF$11</c:f>
                <c:numCache>
                  <c:formatCode>General</c:formatCode>
                  <c:ptCount val="7"/>
                  <c:pt idx="0">
                    <c:v>2.1216994191857096E-2</c:v>
                  </c:pt>
                  <c:pt idx="1">
                    <c:v>3.1910803933613723E-2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HCY!$BF$5:$BF$11</c:f>
                <c:numCache>
                  <c:formatCode>General</c:formatCode>
                  <c:ptCount val="7"/>
                  <c:pt idx="0">
                    <c:v>2.1216994191857096E-2</c:v>
                  </c:pt>
                  <c:pt idx="1">
                    <c:v>3.1910803933613723E-2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HCY!$BE$5:$BE$11</c:f>
              <c:numCache>
                <c:formatCode>0%</c:formatCode>
                <c:ptCount val="7"/>
                <c:pt idx="0">
                  <c:v>8.7012018839494387E-2</c:v>
                </c:pt>
                <c:pt idx="1">
                  <c:v>2.7450720046506217E-2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987-4D52-8F36-763B03F9C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HCY!$BH$3:$BH$4</c:f>
              <c:strCache>
                <c:ptCount val="2"/>
                <c:pt idx="0">
                  <c:v>1</c:v>
                </c:pt>
                <c:pt idx="1">
                  <c:v> 10.5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HCY!$BH$5:$BH$11</c:f>
              <c:numCache>
                <c:formatCode>General</c:formatCode>
                <c:ptCount val="7"/>
                <c:pt idx="0">
                  <c:v>0.98000000000000043</c:v>
                </c:pt>
                <c:pt idx="1">
                  <c:v>-9.9999999999999645E-2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9-4DB7-9CF1-6D3B814E62E0}"/>
            </c:ext>
          </c:extLst>
        </c:ser>
        <c:ser>
          <c:idx val="1"/>
          <c:order val="1"/>
          <c:tx>
            <c:strRef>
              <c:f>HCY!$BI$3:$BI$4</c:f>
              <c:strCache>
                <c:ptCount val="2"/>
                <c:pt idx="0">
                  <c:v>2</c:v>
                </c:pt>
                <c:pt idx="1">
                  <c:v> 7.4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HCY!$BI$5:$BI$11</c:f>
              <c:numCache>
                <c:formatCode>General</c:formatCode>
                <c:ptCount val="7"/>
                <c:pt idx="0">
                  <c:v>0.41999999999999993</c:v>
                </c:pt>
                <c:pt idx="1">
                  <c:v>0.32000000000000028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9-4DB7-9CF1-6D3B814E62E0}"/>
            </c:ext>
          </c:extLst>
        </c:ser>
        <c:ser>
          <c:idx val="2"/>
          <c:order val="2"/>
          <c:tx>
            <c:strRef>
              <c:f>HCY!$BJ$3:$BJ$4</c:f>
              <c:strCache>
                <c:ptCount val="2"/>
                <c:pt idx="0">
                  <c:v>3</c:v>
                </c:pt>
                <c:pt idx="1">
                  <c:v> 6.6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HCY!$BJ$5:$BJ$11</c:f>
              <c:numCache>
                <c:formatCode>General</c:formatCode>
                <c:ptCount val="7"/>
                <c:pt idx="0">
                  <c:v>0.96</c:v>
                </c:pt>
                <c:pt idx="1">
                  <c:v>0.57000000000000028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39-4DB7-9CF1-6D3B814E62E0}"/>
            </c:ext>
          </c:extLst>
        </c:ser>
        <c:ser>
          <c:idx val="3"/>
          <c:order val="3"/>
          <c:tx>
            <c:strRef>
              <c:f>HCY!$BK$3:$BK$4</c:f>
              <c:strCache>
                <c:ptCount val="2"/>
                <c:pt idx="0">
                  <c:v>4</c:v>
                </c:pt>
                <c:pt idx="1">
                  <c:v> 11.9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HCY!$BK$5:$BK$11</c:f>
              <c:numCache>
                <c:formatCode>General</c:formatCode>
                <c:ptCount val="7"/>
                <c:pt idx="0">
                  <c:v>0.77999999999999936</c:v>
                </c:pt>
                <c:pt idx="1">
                  <c:v>0.30999999999999872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39-4DB7-9CF1-6D3B814E62E0}"/>
            </c:ext>
          </c:extLst>
        </c:ser>
        <c:ser>
          <c:idx val="4"/>
          <c:order val="4"/>
          <c:tx>
            <c:strRef>
              <c:f>HCY!$BL$3:$BL$4</c:f>
              <c:strCache>
                <c:ptCount val="2"/>
                <c:pt idx="0">
                  <c:v>5</c:v>
                </c:pt>
                <c:pt idx="1">
                  <c:v> 6.7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HCY!$BL$5:$BL$11</c:f>
              <c:numCache>
                <c:formatCode>General</c:formatCode>
                <c:ptCount val="7"/>
                <c:pt idx="0">
                  <c:v>0.51000000000000068</c:v>
                </c:pt>
                <c:pt idx="1">
                  <c:v>0.48000000000000043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39-4DB7-9CF1-6D3B814E62E0}"/>
            </c:ext>
          </c:extLst>
        </c:ser>
        <c:ser>
          <c:idx val="5"/>
          <c:order val="5"/>
          <c:tx>
            <c:strRef>
              <c:f>HCY!$BM$3:$BM$4</c:f>
              <c:strCache>
                <c:ptCount val="2"/>
                <c:pt idx="0">
                  <c:v>6</c:v>
                </c:pt>
                <c:pt idx="1">
                  <c:v> 3.9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HCY!$BM$5:$BM$11</c:f>
              <c:numCache>
                <c:formatCode>General</c:formatCode>
                <c:ptCount val="7"/>
                <c:pt idx="0">
                  <c:v>0.48000000000000043</c:v>
                </c:pt>
                <c:pt idx="1">
                  <c:v>-0.12000000000000011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39-4DB7-9CF1-6D3B814E62E0}"/>
            </c:ext>
          </c:extLst>
        </c:ser>
        <c:ser>
          <c:idx val="6"/>
          <c:order val="6"/>
          <c:tx>
            <c:strRef>
              <c:f>HCY!$BN$3:$BN$4</c:f>
              <c:strCache>
                <c:ptCount val="2"/>
                <c:pt idx="0">
                  <c:v>7</c:v>
                </c:pt>
                <c:pt idx="1">
                  <c:v> 31.1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HCY!$BN$5:$BN$11</c:f>
              <c:numCache>
                <c:formatCode>General</c:formatCode>
                <c:ptCount val="7"/>
                <c:pt idx="0">
                  <c:v>1.6400000000000006</c:v>
                </c:pt>
                <c:pt idx="1">
                  <c:v>0.66000000000000014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39-4DB7-9CF1-6D3B814E62E0}"/>
            </c:ext>
          </c:extLst>
        </c:ser>
        <c:ser>
          <c:idx val="7"/>
          <c:order val="7"/>
          <c:tx>
            <c:strRef>
              <c:f>HCY!$BO$3:$BO$4</c:f>
              <c:strCache>
                <c:ptCount val="2"/>
                <c:pt idx="0">
                  <c:v>8</c:v>
                </c:pt>
                <c:pt idx="1">
                  <c:v> 9.8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HCY!$BO$5:$BO$11</c:f>
              <c:numCache>
                <c:formatCode>General</c:formatCode>
                <c:ptCount val="7"/>
                <c:pt idx="0">
                  <c:v>0.79000000000000092</c:v>
                </c:pt>
                <c:pt idx="1">
                  <c:v>0.35999999999999943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39-4DB7-9CF1-6D3B814E62E0}"/>
            </c:ext>
          </c:extLst>
        </c:ser>
        <c:ser>
          <c:idx val="8"/>
          <c:order val="8"/>
          <c:tx>
            <c:strRef>
              <c:f>HCY!$BP$3:$BP$4</c:f>
              <c:strCache>
                <c:ptCount val="2"/>
                <c:pt idx="0">
                  <c:v>9</c:v>
                </c:pt>
                <c:pt idx="1">
                  <c:v> 6.5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HCY!$BP$5:$BP$11</c:f>
              <c:numCache>
                <c:formatCode>General</c:formatCode>
                <c:ptCount val="7"/>
                <c:pt idx="0">
                  <c:v>0.46999999999999975</c:v>
                </c:pt>
                <c:pt idx="1">
                  <c:v>-0.29000000000000004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F39-4DB7-9CF1-6D3B814E62E0}"/>
            </c:ext>
          </c:extLst>
        </c:ser>
        <c:ser>
          <c:idx val="9"/>
          <c:order val="9"/>
          <c:tx>
            <c:strRef>
              <c:f>HCY!$BQ$3:$BQ$4</c:f>
              <c:strCache>
                <c:ptCount val="2"/>
                <c:pt idx="0">
                  <c:v>10</c:v>
                </c:pt>
                <c:pt idx="1">
                  <c:v> 13.1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HCY!$BQ$5:$BQ$11</c:f>
              <c:numCache>
                <c:formatCode>General</c:formatCode>
                <c:ptCount val="7"/>
                <c:pt idx="0">
                  <c:v>1.3900000000000006</c:v>
                </c:pt>
                <c:pt idx="1">
                  <c:v>0.98000000000000043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F39-4DB7-9CF1-6D3B814E62E0}"/>
            </c:ext>
          </c:extLst>
        </c:ser>
        <c:ser>
          <c:idx val="10"/>
          <c:order val="10"/>
          <c:tx>
            <c:strRef>
              <c:f>HCY!$BR$3:$BR$4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HCY!$BR$5:$BR$11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F39-4DB7-9CF1-6D3B814E62E0}"/>
            </c:ext>
          </c:extLst>
        </c:ser>
        <c:ser>
          <c:idx val="11"/>
          <c:order val="11"/>
          <c:tx>
            <c:strRef>
              <c:f>HCY!$BS$3:$BS$4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HCY!$BS$5:$BS$11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F39-4DB7-9CF1-6D3B814E62E0}"/>
            </c:ext>
          </c:extLst>
        </c:ser>
        <c:ser>
          <c:idx val="12"/>
          <c:order val="12"/>
          <c:tx>
            <c:strRef>
              <c:f>HCY!$BT$3:$BT$4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F39-4DB7-9CF1-6D3B814E62E0}"/>
            </c:ext>
          </c:extLst>
        </c:ser>
        <c:ser>
          <c:idx val="13"/>
          <c:order val="13"/>
          <c:tx>
            <c:strRef>
              <c:f>HCY!$BU$3:$BU$4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F39-4DB7-9CF1-6D3B814E62E0}"/>
            </c:ext>
          </c:extLst>
        </c:ser>
        <c:ser>
          <c:idx val="14"/>
          <c:order val="14"/>
          <c:tx>
            <c:strRef>
              <c:f>HCY!$BV$3:$BV$4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F39-4DB7-9CF1-6D3B814E62E0}"/>
            </c:ext>
          </c:extLst>
        </c:ser>
        <c:ser>
          <c:idx val="15"/>
          <c:order val="15"/>
          <c:tx>
            <c:strRef>
              <c:f>HCY!$BW$3:$BW$4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F39-4DB7-9CF1-6D3B814E62E0}"/>
            </c:ext>
          </c:extLst>
        </c:ser>
        <c:ser>
          <c:idx val="16"/>
          <c:order val="16"/>
          <c:tx>
            <c:strRef>
              <c:f>HCY!$BX$3:$BX$4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F39-4DB7-9CF1-6D3B814E62E0}"/>
            </c:ext>
          </c:extLst>
        </c:ser>
        <c:ser>
          <c:idx val="17"/>
          <c:order val="17"/>
          <c:tx>
            <c:strRef>
              <c:f>HCY!$BY$3:$BY$4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F39-4DB7-9CF1-6D3B814E62E0}"/>
            </c:ext>
          </c:extLst>
        </c:ser>
        <c:ser>
          <c:idx val="18"/>
          <c:order val="18"/>
          <c:tx>
            <c:strRef>
              <c:f>HCY!$BZ$3:$BZ$4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F39-4DB7-9CF1-6D3B814E62E0}"/>
            </c:ext>
          </c:extLst>
        </c:ser>
        <c:ser>
          <c:idx val="19"/>
          <c:order val="19"/>
          <c:tx>
            <c:strRef>
              <c:f>HCY!$CA$3:$CA$4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F39-4DB7-9CF1-6D3B814E62E0}"/>
            </c:ext>
          </c:extLst>
        </c:ser>
        <c:ser>
          <c:idx val="20"/>
          <c:order val="20"/>
          <c:tx>
            <c:strRef>
              <c:f>HCY!$CB$3:$CB$4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HCY!$CB$5:$CB$11</c:f>
              <c:numCache>
                <c:formatCode>_ * #\ ##0.00_ ;_ * \-#\ ##0.00_ ;_ * "-"??_ ;_ @_ </c:formatCode>
                <c:ptCount val="7"/>
                <c:pt idx="0">
                  <c:v>2.1314700000000002</c:v>
                </c:pt>
                <c:pt idx="1">
                  <c:v>2.1314700000000002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F39-4DB7-9CF1-6D3B814E62E0}"/>
            </c:ext>
          </c:extLst>
        </c:ser>
        <c:ser>
          <c:idx val="21"/>
          <c:order val="21"/>
          <c:tx>
            <c:strRef>
              <c:f>HCY!$CC$3:$CC$4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HCY!$CC$5:$CC$11</c:f>
              <c:numCache>
                <c:formatCode>_ * #\ ##0.00_ ;_ * \-#\ ##0.00_ ;_ * "-"??_ ;_ @_ </c:formatCode>
                <c:ptCount val="7"/>
                <c:pt idx="0">
                  <c:v>1.3886850000000002</c:v>
                </c:pt>
                <c:pt idx="1">
                  <c:v>1.3886850000000002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F39-4DB7-9CF1-6D3B814E62E0}"/>
            </c:ext>
          </c:extLst>
        </c:ser>
        <c:ser>
          <c:idx val="22"/>
          <c:order val="22"/>
          <c:tx>
            <c:strRef>
              <c:f>HCY!$CD$3:$CD$4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HCY!$CD$5:$CD$11</c:f>
              <c:numCache>
                <c:formatCode>_ * #\ ##0.00_ ;_ * \-#\ ##0.00_ ;_ * "-"??_ ;_ @_ </c:formatCode>
                <c:ptCount val="7"/>
                <c:pt idx="0">
                  <c:v>-1.3886850000000002</c:v>
                </c:pt>
                <c:pt idx="1">
                  <c:v>-1.3886850000000002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F39-4DB7-9CF1-6D3B814E62E0}"/>
            </c:ext>
          </c:extLst>
        </c:ser>
        <c:ser>
          <c:idx val="23"/>
          <c:order val="23"/>
          <c:tx>
            <c:strRef>
              <c:f>HCY!$CE$3:$CE$4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HCY!$CE$5:$CE$11</c:f>
              <c:numCache>
                <c:formatCode>_ * #\ ##0.00_ ;_ * \-#\ ##0.00_ ;_ * "-"??_ ;_ @_ </c:formatCode>
                <c:ptCount val="7"/>
                <c:pt idx="0">
                  <c:v>-2.1314700000000002</c:v>
                </c:pt>
                <c:pt idx="1">
                  <c:v>-2.1314700000000002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F39-4DB7-9CF1-6D3B814E62E0}"/>
            </c:ext>
          </c:extLst>
        </c:ser>
        <c:ser>
          <c:idx val="24"/>
          <c:order val="24"/>
          <c:tx>
            <c:strRef>
              <c:f>HCY!$CF$3:$CF$4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HCY!$CG$5:$CG$11</c:f>
                <c:numCache>
                  <c:formatCode>General</c:formatCode>
                  <c:ptCount val="7"/>
                  <c:pt idx="0">
                    <c:v>0.2953691637896575</c:v>
                  </c:pt>
                  <c:pt idx="1">
                    <c:v>0.28042335413388464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HCY!$CG$5:$CG$11</c:f>
                <c:numCache>
                  <c:formatCode>General</c:formatCode>
                  <c:ptCount val="7"/>
                  <c:pt idx="0">
                    <c:v>0.2953691637896575</c:v>
                  </c:pt>
                  <c:pt idx="1">
                    <c:v>0.28042335413388464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HCY!$AF$5:$AF$11</c:f>
              <c:strCache>
                <c:ptCount val="2"/>
                <c:pt idx="0">
                  <c:v>Tid 1</c:v>
                </c:pt>
                <c:pt idx="1">
                  <c:v>Tid 2</c:v>
                </c:pt>
              </c:strCache>
            </c:strRef>
          </c:cat>
          <c:val>
            <c:numRef>
              <c:f>HCY!$CF$5:$CF$11</c:f>
              <c:numCache>
                <c:formatCode>General</c:formatCode>
                <c:ptCount val="7"/>
                <c:pt idx="0">
                  <c:v>0.84200000000000019</c:v>
                </c:pt>
                <c:pt idx="1">
                  <c:v>0.317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F39-4DB7-9CF1-6D3B814E6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020949554617162E-2"/>
          <c:y val="7.3953384244173026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Prolaktin!$AG$3:$AG$4</c:f>
              <c:strCache>
                <c:ptCount val="2"/>
                <c:pt idx="0">
                  <c:v>1</c:v>
                </c:pt>
                <c:pt idx="1">
                  <c:v> 165.9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Prolaktin!$AG$5:$AG$11</c:f>
              <c:numCache>
                <c:formatCode>0%</c:formatCode>
                <c:ptCount val="7"/>
                <c:pt idx="0">
                  <c:v>-2.169981916817354E-2</c:v>
                </c:pt>
                <c:pt idx="1">
                  <c:v>6.027727546713546E-4</c:v>
                </c:pt>
                <c:pt idx="2">
                  <c:v>1.2658227848101333E-2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8C-4013-9E8C-F45E89CA706E}"/>
            </c:ext>
          </c:extLst>
        </c:ser>
        <c:ser>
          <c:idx val="1"/>
          <c:order val="1"/>
          <c:tx>
            <c:strRef>
              <c:f>Prolaktin!$AH$3:$AH$4</c:f>
              <c:strCache>
                <c:ptCount val="2"/>
                <c:pt idx="0">
                  <c:v>2</c:v>
                </c:pt>
                <c:pt idx="1">
                  <c:v> 263.8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Prolaktin!$AH$5:$AH$11</c:f>
              <c:numCache>
                <c:formatCode>0%</c:formatCode>
                <c:ptCount val="7"/>
                <c:pt idx="0">
                  <c:v>7.4298711144806573E-2</c:v>
                </c:pt>
                <c:pt idx="1">
                  <c:v>1.2130401819560266E-2</c:v>
                </c:pt>
                <c:pt idx="2">
                  <c:v>3.1084154662623265E-2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8C-4013-9E8C-F45E89CA706E}"/>
            </c:ext>
          </c:extLst>
        </c:ser>
        <c:ser>
          <c:idx val="2"/>
          <c:order val="2"/>
          <c:tx>
            <c:strRef>
              <c:f>Prolaktin!$AI$3:$AI$4</c:f>
              <c:strCache>
                <c:ptCount val="2"/>
                <c:pt idx="0">
                  <c:v>3</c:v>
                </c:pt>
                <c:pt idx="1">
                  <c:v> 208.5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Prolaktin!$AI$5:$AI$11</c:f>
              <c:numCache>
                <c:formatCode>0%</c:formatCode>
                <c:ptCount val="7"/>
                <c:pt idx="0">
                  <c:v>9.5923261390886694E-3</c:v>
                </c:pt>
                <c:pt idx="1">
                  <c:v>4.0767386091127067E-2</c:v>
                </c:pt>
                <c:pt idx="2">
                  <c:v>-1.6786570743405282E-2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8C-4013-9E8C-F45E89CA706E}"/>
            </c:ext>
          </c:extLst>
        </c:ser>
        <c:ser>
          <c:idx val="3"/>
          <c:order val="3"/>
          <c:tx>
            <c:strRef>
              <c:f>Prolaktin!$AJ$3:$AJ$4</c:f>
              <c:strCache>
                <c:ptCount val="2"/>
                <c:pt idx="0">
                  <c:v>4</c:v>
                </c:pt>
                <c:pt idx="1">
                  <c:v> 206.9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Prolaktin!$AJ$5:$AJ$11</c:f>
              <c:numCache>
                <c:formatCode>0%</c:formatCode>
                <c:ptCount val="7"/>
                <c:pt idx="0">
                  <c:v>-1.9333011116481336E-3</c:v>
                </c:pt>
                <c:pt idx="1">
                  <c:v>5.3165780570323395E-3</c:v>
                </c:pt>
                <c:pt idx="2">
                  <c:v>-2.3682938617689775E-2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8C-4013-9E8C-F45E89CA706E}"/>
            </c:ext>
          </c:extLst>
        </c:ser>
        <c:ser>
          <c:idx val="4"/>
          <c:order val="4"/>
          <c:tx>
            <c:strRef>
              <c:f>Prolaktin!$AK$3:$AK$4</c:f>
              <c:strCache>
                <c:ptCount val="2"/>
                <c:pt idx="0">
                  <c:v>5</c:v>
                </c:pt>
                <c:pt idx="1">
                  <c:v> 287.6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Prolaktin!$AK$5:$AK$11</c:f>
              <c:numCache>
                <c:formatCode>0%</c:formatCode>
                <c:ptCount val="7"/>
                <c:pt idx="0">
                  <c:v>1.1126564673157091E-2</c:v>
                </c:pt>
                <c:pt idx="1">
                  <c:v>1.5299026425591E-2</c:v>
                </c:pt>
                <c:pt idx="2">
                  <c:v>-5.5632823365786566E-3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8C-4013-9E8C-F45E89CA706E}"/>
            </c:ext>
          </c:extLst>
        </c:ser>
        <c:ser>
          <c:idx val="5"/>
          <c:order val="5"/>
          <c:tx>
            <c:strRef>
              <c:f>Prolaktin!$AL$3:$AL$4</c:f>
              <c:strCache>
                <c:ptCount val="2"/>
                <c:pt idx="0">
                  <c:v>6</c:v>
                </c:pt>
                <c:pt idx="1">
                  <c:v> 178.0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Prolaktin!$AL$5:$AL$11</c:f>
              <c:numCache>
                <c:formatCode>0%</c:formatCode>
                <c:ptCount val="7"/>
                <c:pt idx="0">
                  <c:v>-3.6516853932584303E-2</c:v>
                </c:pt>
                <c:pt idx="1">
                  <c:v>5.6179775280897903E-3</c:v>
                </c:pt>
                <c:pt idx="2">
                  <c:v>-3.3707865168539297E-2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8C-4013-9E8C-F45E89CA706E}"/>
            </c:ext>
          </c:extLst>
        </c:ser>
        <c:ser>
          <c:idx val="6"/>
          <c:order val="6"/>
          <c:tx>
            <c:strRef>
              <c:f>Prolaktin!$AM$3:$AM$4</c:f>
              <c:strCache>
                <c:ptCount val="2"/>
                <c:pt idx="0">
                  <c:v>7</c:v>
                </c:pt>
                <c:pt idx="1">
                  <c:v> 136.6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Prolaktin!$AM$5:$AM$11</c:f>
              <c:numCache>
                <c:formatCode>0%</c:formatCode>
                <c:ptCount val="7"/>
                <c:pt idx="0">
                  <c:v>9.5168374816985146E-3</c:v>
                </c:pt>
                <c:pt idx="1">
                  <c:v>5.4172767203513938E-2</c:v>
                </c:pt>
                <c:pt idx="2">
                  <c:v>-4.0995607613469986E-2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8C-4013-9E8C-F45E89CA706E}"/>
            </c:ext>
          </c:extLst>
        </c:ser>
        <c:ser>
          <c:idx val="7"/>
          <c:order val="7"/>
          <c:tx>
            <c:strRef>
              <c:f>Prolaktin!$AN$3:$AN$4</c:f>
              <c:strCache>
                <c:ptCount val="2"/>
                <c:pt idx="0">
                  <c:v>8</c:v>
                </c:pt>
                <c:pt idx="1">
                  <c:v> 152.8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Prolaktin!$AN$5:$AN$11</c:f>
              <c:numCache>
                <c:formatCode>0%</c:formatCode>
                <c:ptCount val="7"/>
                <c:pt idx="0">
                  <c:v>-3.2722513089005201E-2</c:v>
                </c:pt>
                <c:pt idx="1">
                  <c:v>7.8534031413610705E-3</c:v>
                </c:pt>
                <c:pt idx="2">
                  <c:v>4.7120418848167533E-2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68C-4013-9E8C-F45E89CA706E}"/>
            </c:ext>
          </c:extLst>
        </c:ser>
        <c:ser>
          <c:idx val="8"/>
          <c:order val="8"/>
          <c:tx>
            <c:strRef>
              <c:f>Prolaktin!$AO$3:$AO$4</c:f>
              <c:strCache>
                <c:ptCount val="2"/>
                <c:pt idx="0">
                  <c:v>9</c:v>
                </c:pt>
                <c:pt idx="1">
                  <c:v> 379.1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Prolaktin!$AO$5:$AO$11</c:f>
              <c:numCache>
                <c:formatCode>0%</c:formatCode>
                <c:ptCount val="7"/>
                <c:pt idx="0">
                  <c:v>-2.5850699024004276E-2</c:v>
                </c:pt>
                <c:pt idx="1">
                  <c:v>-5.5394355051437971E-3</c:v>
                </c:pt>
                <c:pt idx="2">
                  <c:v>-1.8728567660247997E-2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68C-4013-9E8C-F45E89CA706E}"/>
            </c:ext>
          </c:extLst>
        </c:ser>
        <c:ser>
          <c:idx val="9"/>
          <c:order val="9"/>
          <c:tx>
            <c:strRef>
              <c:f>Prolaktin!$AP$3:$AP$4</c:f>
              <c:strCache>
                <c:ptCount val="2"/>
                <c:pt idx="0">
                  <c:v>10</c:v>
                </c:pt>
                <c:pt idx="1">
                  <c:v> 292.2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Prolaktin!$AP$5:$AP$11</c:f>
              <c:numCache>
                <c:formatCode>0%</c:formatCode>
                <c:ptCount val="7"/>
                <c:pt idx="0">
                  <c:v>-3.3880903490759673E-2</c:v>
                </c:pt>
                <c:pt idx="1">
                  <c:v>-3.0800821355236097E-2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68C-4013-9E8C-F45E89CA706E}"/>
            </c:ext>
          </c:extLst>
        </c:ser>
        <c:ser>
          <c:idx val="10"/>
          <c:order val="10"/>
          <c:tx>
            <c:strRef>
              <c:f>Prolaktin!$AQ$3:$AQ$4</c:f>
              <c:strCache>
                <c:ptCount val="2"/>
                <c:pt idx="0">
                  <c:v>11</c:v>
                </c:pt>
                <c:pt idx="1">
                  <c:v> 401.4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Prolaktin!$AQ$5:$AQ$11</c:f>
              <c:numCache>
                <c:formatCode>0%</c:formatCode>
                <c:ptCount val="7"/>
                <c:pt idx="0">
                  <c:v>5.979073243647326E-3</c:v>
                </c:pt>
                <c:pt idx="1">
                  <c:v>1.7937219730941756E-2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68C-4013-9E8C-F45E89CA706E}"/>
            </c:ext>
          </c:extLst>
        </c:ser>
        <c:ser>
          <c:idx val="11"/>
          <c:order val="11"/>
          <c:tx>
            <c:strRef>
              <c:f>Prolaktin!$AR$3:$AR$4</c:f>
              <c:strCache>
                <c:ptCount val="2"/>
                <c:pt idx="0">
                  <c:v>12</c:v>
                </c:pt>
                <c:pt idx="1">
                  <c:v> 304.1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Prolaktin!$AR$5:$AR$11</c:f>
              <c:numCache>
                <c:formatCode>0%</c:formatCode>
                <c:ptCount val="7"/>
                <c:pt idx="0">
                  <c:v>2.5978296612956253E-2</c:v>
                </c:pt>
                <c:pt idx="1">
                  <c:v>-5.59026635975024E-3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68C-4013-9E8C-F45E89CA706E}"/>
            </c:ext>
          </c:extLst>
        </c:ser>
        <c:ser>
          <c:idx val="12"/>
          <c:order val="12"/>
          <c:tx>
            <c:strRef>
              <c:f>Prolaktin!$AS$3:$AS$4</c:f>
              <c:strCache>
                <c:ptCount val="2"/>
                <c:pt idx="0">
                  <c:v>13</c:v>
                </c:pt>
                <c:pt idx="1">
                  <c:v> 302.6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Prolaktin!$AS$5:$AS$11</c:f>
              <c:numCache>
                <c:formatCode>0%</c:formatCode>
                <c:ptCount val="7"/>
                <c:pt idx="0">
                  <c:v>3.9656311962987356E-2</c:v>
                </c:pt>
                <c:pt idx="1">
                  <c:v>5.0892267019167159E-2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68C-4013-9E8C-F45E89CA706E}"/>
            </c:ext>
          </c:extLst>
        </c:ser>
        <c:ser>
          <c:idx val="13"/>
          <c:order val="13"/>
          <c:tx>
            <c:strRef>
              <c:f>Prolaktin!$AT$3:$AT$4</c:f>
              <c:strCache>
                <c:ptCount val="2"/>
                <c:pt idx="0">
                  <c:v>14</c:v>
                </c:pt>
                <c:pt idx="1">
                  <c:v> 197.9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Prolaktin!$AT$5:$AT$11</c:f>
              <c:numCache>
                <c:formatCode>0%</c:formatCode>
                <c:ptCount val="7"/>
                <c:pt idx="0">
                  <c:v>-6.9226882263769718E-2</c:v>
                </c:pt>
                <c:pt idx="1">
                  <c:v>-4.547751389590704E-2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68C-4013-9E8C-F45E89CA706E}"/>
            </c:ext>
          </c:extLst>
        </c:ser>
        <c:ser>
          <c:idx val="14"/>
          <c:order val="14"/>
          <c:tx>
            <c:strRef>
              <c:f>Prolaktin!$AU$3:$AU$4</c:f>
              <c:strCache>
                <c:ptCount val="2"/>
                <c:pt idx="0">
                  <c:v>15</c:v>
                </c:pt>
                <c:pt idx="1">
                  <c:v> 266.1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Prolaktin!$AU$5:$AU$11</c:f>
              <c:numCache>
                <c:formatCode>0%</c:formatCode>
                <c:ptCount val="7"/>
                <c:pt idx="0">
                  <c:v>-5.900037579857198E-2</c:v>
                </c:pt>
                <c:pt idx="1">
                  <c:v>-5.8624577226606633E-2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68C-4013-9E8C-F45E89CA706E}"/>
            </c:ext>
          </c:extLst>
        </c:ser>
        <c:ser>
          <c:idx val="15"/>
          <c:order val="15"/>
          <c:tx>
            <c:strRef>
              <c:f>Prolaktin!$AV$3:$AV$4</c:f>
              <c:strCache>
                <c:ptCount val="2"/>
                <c:pt idx="0">
                  <c:v>16</c:v>
                </c:pt>
                <c:pt idx="1">
                  <c:v> 406.7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Prolaktin!$AV$5:$AV$11</c:f>
              <c:numCache>
                <c:formatCode>0%</c:formatCode>
                <c:ptCount val="7"/>
                <c:pt idx="0">
                  <c:v>2.3604622571920419E-2</c:v>
                </c:pt>
                <c:pt idx="1">
                  <c:v>2.9751659700024691E-2</c:v>
                </c:pt>
                <c:pt idx="2">
                  <c:v>-3.4423407917383853E-2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68C-4013-9E8C-F45E89CA706E}"/>
            </c:ext>
          </c:extLst>
        </c:ser>
        <c:ser>
          <c:idx val="16"/>
          <c:order val="16"/>
          <c:tx>
            <c:strRef>
              <c:f>Prolaktin!$AW$3:$AW$4</c:f>
              <c:strCache>
                <c:ptCount val="2"/>
                <c:pt idx="0">
                  <c:v>17</c:v>
                </c:pt>
                <c:pt idx="1">
                  <c:v> 151.6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Prolaktin!$AW$5:$AW$11</c:f>
              <c:numCache>
                <c:formatCode>0%</c:formatCode>
                <c:ptCount val="7"/>
                <c:pt idx="0">
                  <c:v>5.2770448548813409E-3</c:v>
                </c:pt>
                <c:pt idx="1">
                  <c:v>1.4511873350923521E-2</c:v>
                </c:pt>
                <c:pt idx="2">
                  <c:v>3.9577836411608391E-3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68C-4013-9E8C-F45E89CA706E}"/>
            </c:ext>
          </c:extLst>
        </c:ser>
        <c:ser>
          <c:idx val="17"/>
          <c:order val="17"/>
          <c:tx>
            <c:strRef>
              <c:f>Prolaktin!$AX$3:$AX$4</c:f>
              <c:strCache>
                <c:ptCount val="2"/>
                <c:pt idx="0">
                  <c:v>18</c:v>
                </c:pt>
                <c:pt idx="1">
                  <c:v> 211.6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Prolaktin!$AX$5:$AX$11</c:f>
              <c:numCache>
                <c:formatCode>0%</c:formatCode>
                <c:ptCount val="7"/>
                <c:pt idx="0">
                  <c:v>0</c:v>
                </c:pt>
                <c:pt idx="1">
                  <c:v>-4.8204158790170037E-2</c:v>
                </c:pt>
                <c:pt idx="2">
                  <c:v>-2.0793950850661602E-2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68C-4013-9E8C-F45E89CA706E}"/>
            </c:ext>
          </c:extLst>
        </c:ser>
        <c:ser>
          <c:idx val="18"/>
          <c:order val="18"/>
          <c:tx>
            <c:strRef>
              <c:f>Prolaktin!$AY$3:$AY$4</c:f>
              <c:strCache>
                <c:ptCount val="2"/>
                <c:pt idx="0">
                  <c:v>19</c:v>
                </c:pt>
                <c:pt idx="1">
                  <c:v> 194.7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Prolaktin!$AY$5:$AY$11</c:f>
              <c:numCache>
                <c:formatCode>0%</c:formatCode>
                <c:ptCount val="7"/>
                <c:pt idx="0">
                  <c:v>-5.8038007190549523E-2</c:v>
                </c:pt>
                <c:pt idx="1">
                  <c:v>-5.1361068310218361E-4</c:v>
                </c:pt>
                <c:pt idx="2">
                  <c:v>-5.1874678993322987E-2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68C-4013-9E8C-F45E89CA706E}"/>
            </c:ext>
          </c:extLst>
        </c:ser>
        <c:ser>
          <c:idx val="19"/>
          <c:order val="19"/>
          <c:tx>
            <c:strRef>
              <c:f>Prolaktin!$AZ$3:$AZ$4</c:f>
              <c:strCache>
                <c:ptCount val="2"/>
                <c:pt idx="0">
                  <c:v>20</c:v>
                </c:pt>
                <c:pt idx="1">
                  <c:v> 218.2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Prolaktin!$AZ$5:$AZ$11</c:f>
              <c:numCache>
                <c:formatCode>0%</c:formatCode>
                <c:ptCount val="7"/>
                <c:pt idx="0">
                  <c:v>0</c:v>
                </c:pt>
                <c:pt idx="1">
                  <c:v>-2.8872593950504011E-2</c:v>
                </c:pt>
                <c:pt idx="2">
                  <c:v>-2.6122823098075121E-2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68C-4013-9E8C-F45E89CA706E}"/>
            </c:ext>
          </c:extLst>
        </c:ser>
        <c:ser>
          <c:idx val="20"/>
          <c:order val="20"/>
          <c:tx>
            <c:strRef>
              <c:f>Prolaktin!$BA$3:$BA$4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Prolaktin!$BA$5:$BA$11</c:f>
              <c:numCache>
                <c:formatCode>0%</c:formatCode>
                <c:ptCount val="7"/>
                <c:pt idx="0">
                  <c:v>0.249</c:v>
                </c:pt>
                <c:pt idx="1">
                  <c:v>0.249</c:v>
                </c:pt>
                <c:pt idx="2">
                  <c:v>0.249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68C-4013-9E8C-F45E89CA706E}"/>
            </c:ext>
          </c:extLst>
        </c:ser>
        <c:ser>
          <c:idx val="21"/>
          <c:order val="21"/>
          <c:tx>
            <c:strRef>
              <c:f>Prolaktin!$BB$3:$BB$4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Prolaktin!$BB$5:$BB$11</c:f>
              <c:numCache>
                <c:formatCode>0%</c:formatCode>
                <c:ptCount val="7"/>
                <c:pt idx="0">
                  <c:v>8.4000000000000005E-2</c:v>
                </c:pt>
                <c:pt idx="1">
                  <c:v>8.4000000000000005E-2</c:v>
                </c:pt>
                <c:pt idx="2">
                  <c:v>8.4000000000000005E-2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68C-4013-9E8C-F45E89CA706E}"/>
            </c:ext>
          </c:extLst>
        </c:ser>
        <c:ser>
          <c:idx val="22"/>
          <c:order val="22"/>
          <c:tx>
            <c:strRef>
              <c:f>Prolaktin!$BC$3:$BC$4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Prolaktin!$BC$5:$BC$11</c:f>
              <c:numCache>
                <c:formatCode>0%</c:formatCode>
                <c:ptCount val="7"/>
                <c:pt idx="0">
                  <c:v>-8.4000000000000005E-2</c:v>
                </c:pt>
                <c:pt idx="1">
                  <c:v>-8.4000000000000005E-2</c:v>
                </c:pt>
                <c:pt idx="2">
                  <c:v>-8.4000000000000005E-2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68C-4013-9E8C-F45E89CA706E}"/>
            </c:ext>
          </c:extLst>
        </c:ser>
        <c:ser>
          <c:idx val="23"/>
          <c:order val="23"/>
          <c:tx>
            <c:strRef>
              <c:f>Prolaktin!$BD$3:$BD$4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Prolaktin!$BD$5:$BD$11</c:f>
              <c:numCache>
                <c:formatCode>0%</c:formatCode>
                <c:ptCount val="7"/>
                <c:pt idx="0">
                  <c:v>-0.249</c:v>
                </c:pt>
                <c:pt idx="1">
                  <c:v>-0.249</c:v>
                </c:pt>
                <c:pt idx="2">
                  <c:v>-0.249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68C-4013-9E8C-F45E89CA706E}"/>
            </c:ext>
          </c:extLst>
        </c:ser>
        <c:ser>
          <c:idx val="24"/>
          <c:order val="24"/>
          <c:tx>
            <c:strRef>
              <c:f>Prolaktin!$BE$3:$BE$4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Prolaktin!$BF$5:$BF$11</c:f>
                <c:numCache>
                  <c:formatCode>General</c:formatCode>
                  <c:ptCount val="7"/>
                  <c:pt idx="0">
                    <c:v>1.8699096825990229E-2</c:v>
                  </c:pt>
                  <c:pt idx="1">
                    <c:v>1.4695048971850606E-2</c:v>
                  </c:pt>
                  <c:pt idx="2">
                    <c:v>1.6121348918154286E-2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Prolaktin!$BF$5:$BF$11</c:f>
                <c:numCache>
                  <c:formatCode>General</c:formatCode>
                  <c:ptCount val="7"/>
                  <c:pt idx="0">
                    <c:v>1.8699096825990229E-2</c:v>
                  </c:pt>
                  <c:pt idx="1">
                    <c:v>1.4695048971850606E-2</c:v>
                  </c:pt>
                  <c:pt idx="2">
                    <c:v>1.6121348918154286E-2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Prolaktin!$BE$5:$BE$11</c:f>
              <c:numCache>
                <c:formatCode>0%</c:formatCode>
                <c:ptCount val="7"/>
                <c:pt idx="0">
                  <c:v>-7.4355314657734888E-3</c:v>
                </c:pt>
                <c:pt idx="1">
                  <c:v>1.5615177527791956E-3</c:v>
                </c:pt>
                <c:pt idx="2">
                  <c:v>-1.2704221999951542E-2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68C-4013-9E8C-F45E89CA7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Prolaktin!$BH$3:$BH$4</c:f>
              <c:strCache>
                <c:ptCount val="2"/>
                <c:pt idx="0">
                  <c:v>1</c:v>
                </c:pt>
                <c:pt idx="1">
                  <c:v> 165.9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Prolaktin!$BH$5:$BH$11</c:f>
              <c:numCache>
                <c:formatCode>General</c:formatCode>
                <c:ptCount val="7"/>
                <c:pt idx="0">
                  <c:v>-3.5999999999999943</c:v>
                </c:pt>
                <c:pt idx="1">
                  <c:v>9.9999999999994316E-2</c:v>
                </c:pt>
                <c:pt idx="2">
                  <c:v>2.0999999999999943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36-4BFE-8A9F-463073133AC9}"/>
            </c:ext>
          </c:extLst>
        </c:ser>
        <c:ser>
          <c:idx val="1"/>
          <c:order val="1"/>
          <c:tx>
            <c:strRef>
              <c:f>Prolaktin!$BI$3:$BI$4</c:f>
              <c:strCache>
                <c:ptCount val="2"/>
                <c:pt idx="0">
                  <c:v>2</c:v>
                </c:pt>
                <c:pt idx="1">
                  <c:v> 263.8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Prolaktin!$BI$5:$BI$11</c:f>
              <c:numCache>
                <c:formatCode>General</c:formatCode>
                <c:ptCount val="7"/>
                <c:pt idx="0">
                  <c:v>19.599999999999966</c:v>
                </c:pt>
                <c:pt idx="1">
                  <c:v>3.1999999999999886</c:v>
                </c:pt>
                <c:pt idx="2">
                  <c:v>8.1999999999999886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36-4BFE-8A9F-463073133AC9}"/>
            </c:ext>
          </c:extLst>
        </c:ser>
        <c:ser>
          <c:idx val="2"/>
          <c:order val="2"/>
          <c:tx>
            <c:strRef>
              <c:f>Prolaktin!$BJ$3:$BJ$4</c:f>
              <c:strCache>
                <c:ptCount val="2"/>
                <c:pt idx="0">
                  <c:v>3</c:v>
                </c:pt>
                <c:pt idx="1">
                  <c:v> 208.5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Prolaktin!$BJ$5:$BJ$11</c:f>
              <c:numCache>
                <c:formatCode>General</c:formatCode>
                <c:ptCount val="7"/>
                <c:pt idx="0">
                  <c:v>2</c:v>
                </c:pt>
                <c:pt idx="1">
                  <c:v>8.5</c:v>
                </c:pt>
                <c:pt idx="2">
                  <c:v>-3.5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36-4BFE-8A9F-463073133AC9}"/>
            </c:ext>
          </c:extLst>
        </c:ser>
        <c:ser>
          <c:idx val="3"/>
          <c:order val="3"/>
          <c:tx>
            <c:strRef>
              <c:f>Prolaktin!$BK$3:$BK$4</c:f>
              <c:strCache>
                <c:ptCount val="2"/>
                <c:pt idx="0">
                  <c:v>4</c:v>
                </c:pt>
                <c:pt idx="1">
                  <c:v> 206.9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Prolaktin!$BK$5:$BK$11</c:f>
              <c:numCache>
                <c:formatCode>General</c:formatCode>
                <c:ptCount val="7"/>
                <c:pt idx="0">
                  <c:v>-0.40000000000000568</c:v>
                </c:pt>
                <c:pt idx="1">
                  <c:v>1.0999999999999943</c:v>
                </c:pt>
                <c:pt idx="2">
                  <c:v>-4.9000000000000057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36-4BFE-8A9F-463073133AC9}"/>
            </c:ext>
          </c:extLst>
        </c:ser>
        <c:ser>
          <c:idx val="4"/>
          <c:order val="4"/>
          <c:tx>
            <c:strRef>
              <c:f>Prolaktin!$BL$3:$BL$4</c:f>
              <c:strCache>
                <c:ptCount val="2"/>
                <c:pt idx="0">
                  <c:v>5</c:v>
                </c:pt>
                <c:pt idx="1">
                  <c:v> 287.6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Prolaktin!$BL$5:$BL$11</c:f>
              <c:numCache>
                <c:formatCode>General</c:formatCode>
                <c:ptCount val="7"/>
                <c:pt idx="0">
                  <c:v>3.1999999999999886</c:v>
                </c:pt>
                <c:pt idx="1">
                  <c:v>4.3999999999999773</c:v>
                </c:pt>
                <c:pt idx="2">
                  <c:v>-1.6000000000000227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36-4BFE-8A9F-463073133AC9}"/>
            </c:ext>
          </c:extLst>
        </c:ser>
        <c:ser>
          <c:idx val="5"/>
          <c:order val="5"/>
          <c:tx>
            <c:strRef>
              <c:f>Prolaktin!$BM$3:$BM$4</c:f>
              <c:strCache>
                <c:ptCount val="2"/>
                <c:pt idx="0">
                  <c:v>6</c:v>
                </c:pt>
                <c:pt idx="1">
                  <c:v> 178.0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Prolaktin!$BM$5:$BM$11</c:f>
              <c:numCache>
                <c:formatCode>General</c:formatCode>
                <c:ptCount val="7"/>
                <c:pt idx="0">
                  <c:v>-6.5</c:v>
                </c:pt>
                <c:pt idx="1">
                  <c:v>1</c:v>
                </c:pt>
                <c:pt idx="2">
                  <c:v>-6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36-4BFE-8A9F-463073133AC9}"/>
            </c:ext>
          </c:extLst>
        </c:ser>
        <c:ser>
          <c:idx val="6"/>
          <c:order val="6"/>
          <c:tx>
            <c:strRef>
              <c:f>Prolaktin!$BN$3:$BN$4</c:f>
              <c:strCache>
                <c:ptCount val="2"/>
                <c:pt idx="0">
                  <c:v>7</c:v>
                </c:pt>
                <c:pt idx="1">
                  <c:v> 136.6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Prolaktin!$BN$5:$BN$11</c:f>
              <c:numCache>
                <c:formatCode>General</c:formatCode>
                <c:ptCount val="7"/>
                <c:pt idx="0">
                  <c:v>1.3000000000000114</c:v>
                </c:pt>
                <c:pt idx="1">
                  <c:v>7.4000000000000057</c:v>
                </c:pt>
                <c:pt idx="2">
                  <c:v>-5.5999999999999943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36-4BFE-8A9F-463073133AC9}"/>
            </c:ext>
          </c:extLst>
        </c:ser>
        <c:ser>
          <c:idx val="7"/>
          <c:order val="7"/>
          <c:tx>
            <c:strRef>
              <c:f>Prolaktin!$BO$3:$BO$4</c:f>
              <c:strCache>
                <c:ptCount val="2"/>
                <c:pt idx="0">
                  <c:v>8</c:v>
                </c:pt>
                <c:pt idx="1">
                  <c:v> 152.8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Prolaktin!$BO$5:$BO$11</c:f>
              <c:numCache>
                <c:formatCode>General</c:formatCode>
                <c:ptCount val="7"/>
                <c:pt idx="0">
                  <c:v>-5</c:v>
                </c:pt>
                <c:pt idx="1">
                  <c:v>1.1999999999999886</c:v>
                </c:pt>
                <c:pt idx="2">
                  <c:v>7.1999999999999886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36-4BFE-8A9F-463073133AC9}"/>
            </c:ext>
          </c:extLst>
        </c:ser>
        <c:ser>
          <c:idx val="8"/>
          <c:order val="8"/>
          <c:tx>
            <c:strRef>
              <c:f>Prolaktin!$BP$3:$BP$4</c:f>
              <c:strCache>
                <c:ptCount val="2"/>
                <c:pt idx="0">
                  <c:v>9</c:v>
                </c:pt>
                <c:pt idx="1">
                  <c:v> 379.1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Prolaktin!$BP$5:$BP$11</c:f>
              <c:numCache>
                <c:formatCode>General</c:formatCode>
                <c:ptCount val="7"/>
                <c:pt idx="0">
                  <c:v>-9.8000000000000114</c:v>
                </c:pt>
                <c:pt idx="1">
                  <c:v>-2.1000000000000227</c:v>
                </c:pt>
                <c:pt idx="2">
                  <c:v>-7.1000000000000227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36-4BFE-8A9F-463073133AC9}"/>
            </c:ext>
          </c:extLst>
        </c:ser>
        <c:ser>
          <c:idx val="9"/>
          <c:order val="9"/>
          <c:tx>
            <c:strRef>
              <c:f>Prolaktin!$BQ$3:$BQ$4</c:f>
              <c:strCache>
                <c:ptCount val="2"/>
                <c:pt idx="0">
                  <c:v>10</c:v>
                </c:pt>
                <c:pt idx="1">
                  <c:v> 292.2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Prolaktin!$BQ$5:$BQ$11</c:f>
              <c:numCache>
                <c:formatCode>General</c:formatCode>
                <c:ptCount val="7"/>
                <c:pt idx="0">
                  <c:v>-9.8999999999999773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36-4BFE-8A9F-463073133AC9}"/>
            </c:ext>
          </c:extLst>
        </c:ser>
        <c:ser>
          <c:idx val="10"/>
          <c:order val="10"/>
          <c:tx>
            <c:strRef>
              <c:f>Prolaktin!$BR$3:$BR$4</c:f>
              <c:strCache>
                <c:ptCount val="2"/>
                <c:pt idx="0">
                  <c:v>11</c:v>
                </c:pt>
                <c:pt idx="1">
                  <c:v> 401.4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Prolaktin!$BR$5:$BR$11</c:f>
              <c:numCache>
                <c:formatCode>General</c:formatCode>
                <c:ptCount val="7"/>
                <c:pt idx="0">
                  <c:v>2.4000000000000341</c:v>
                </c:pt>
                <c:pt idx="1">
                  <c:v>7.2000000000000455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36-4BFE-8A9F-463073133AC9}"/>
            </c:ext>
          </c:extLst>
        </c:ser>
        <c:ser>
          <c:idx val="11"/>
          <c:order val="11"/>
          <c:tx>
            <c:strRef>
              <c:f>Prolaktin!$BS$3:$BS$4</c:f>
              <c:strCache>
                <c:ptCount val="2"/>
                <c:pt idx="0">
                  <c:v>12</c:v>
                </c:pt>
                <c:pt idx="1">
                  <c:v> 304.1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Prolaktin!$BS$5:$BS$11</c:f>
              <c:numCache>
                <c:formatCode>General</c:formatCode>
                <c:ptCount val="7"/>
                <c:pt idx="0">
                  <c:v>7.8999999999999773</c:v>
                </c:pt>
                <c:pt idx="1">
                  <c:v>-1.7000000000000455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236-4BFE-8A9F-463073133AC9}"/>
            </c:ext>
          </c:extLst>
        </c:ser>
        <c:ser>
          <c:idx val="12"/>
          <c:order val="12"/>
          <c:tx>
            <c:strRef>
              <c:f>Prolaktin!$BT$3:$BT$4</c:f>
              <c:strCache>
                <c:ptCount val="2"/>
                <c:pt idx="0">
                  <c:v>13</c:v>
                </c:pt>
                <c:pt idx="1">
                  <c:v> 302.6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Prolaktin!$BT$5:$BT$11</c:f>
              <c:numCache>
                <c:formatCode>General</c:formatCode>
                <c:ptCount val="7"/>
                <c:pt idx="0">
                  <c:v>12</c:v>
                </c:pt>
                <c:pt idx="1">
                  <c:v>15.399999999999977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236-4BFE-8A9F-463073133AC9}"/>
            </c:ext>
          </c:extLst>
        </c:ser>
        <c:ser>
          <c:idx val="13"/>
          <c:order val="13"/>
          <c:tx>
            <c:strRef>
              <c:f>Prolaktin!$BU$3:$BU$4</c:f>
              <c:strCache>
                <c:ptCount val="2"/>
                <c:pt idx="0">
                  <c:v>14</c:v>
                </c:pt>
                <c:pt idx="1">
                  <c:v> 197.9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Prolaktin!$BU$5:$BU$11</c:f>
              <c:numCache>
                <c:formatCode>General</c:formatCode>
                <c:ptCount val="7"/>
                <c:pt idx="0">
                  <c:v>-13.700000000000017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236-4BFE-8A9F-463073133AC9}"/>
            </c:ext>
          </c:extLst>
        </c:ser>
        <c:ser>
          <c:idx val="14"/>
          <c:order val="14"/>
          <c:tx>
            <c:strRef>
              <c:f>Prolaktin!$BV$3:$BV$4</c:f>
              <c:strCache>
                <c:ptCount val="2"/>
                <c:pt idx="0">
                  <c:v>15</c:v>
                </c:pt>
                <c:pt idx="1">
                  <c:v> 266.1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Prolaktin!$BV$5:$BV$11</c:f>
              <c:numCache>
                <c:formatCode>General</c:formatCode>
                <c:ptCount val="7"/>
                <c:pt idx="0">
                  <c:v>-15.700000000000017</c:v>
                </c:pt>
                <c:pt idx="1">
                  <c:v>-15.600000000000023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236-4BFE-8A9F-463073133AC9}"/>
            </c:ext>
          </c:extLst>
        </c:ser>
        <c:ser>
          <c:idx val="15"/>
          <c:order val="15"/>
          <c:tx>
            <c:strRef>
              <c:f>Prolaktin!$BW$3:$BW$4</c:f>
              <c:strCache>
                <c:ptCount val="2"/>
                <c:pt idx="0">
                  <c:v>16</c:v>
                </c:pt>
                <c:pt idx="1">
                  <c:v> 406.7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Prolaktin!$BW$5:$BW$11</c:f>
              <c:numCache>
                <c:formatCode>General</c:formatCode>
                <c:ptCount val="7"/>
                <c:pt idx="0">
                  <c:v>9.6000000000000227</c:v>
                </c:pt>
                <c:pt idx="1">
                  <c:v>12.100000000000023</c:v>
                </c:pt>
                <c:pt idx="2">
                  <c:v>-14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236-4BFE-8A9F-463073133AC9}"/>
            </c:ext>
          </c:extLst>
        </c:ser>
        <c:ser>
          <c:idx val="16"/>
          <c:order val="16"/>
          <c:tx>
            <c:strRef>
              <c:f>Prolaktin!$BX$3:$BX$4</c:f>
              <c:strCache>
                <c:ptCount val="2"/>
                <c:pt idx="0">
                  <c:v>17</c:v>
                </c:pt>
                <c:pt idx="1">
                  <c:v> 151.6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Prolaktin!$BX$5:$BX$11</c:f>
              <c:numCache>
                <c:formatCode>General</c:formatCode>
                <c:ptCount val="7"/>
                <c:pt idx="0">
                  <c:v>0.80000000000001137</c:v>
                </c:pt>
                <c:pt idx="1">
                  <c:v>2.2000000000000171</c:v>
                </c:pt>
                <c:pt idx="2">
                  <c:v>0.59999999999999432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236-4BFE-8A9F-463073133AC9}"/>
            </c:ext>
          </c:extLst>
        </c:ser>
        <c:ser>
          <c:idx val="17"/>
          <c:order val="17"/>
          <c:tx>
            <c:strRef>
              <c:f>Prolaktin!$BY$3:$BY$4</c:f>
              <c:strCache>
                <c:ptCount val="2"/>
                <c:pt idx="0">
                  <c:v>18</c:v>
                </c:pt>
                <c:pt idx="1">
                  <c:v> 211.6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Prolaktin!$BY$5:$BY$11</c:f>
              <c:numCache>
                <c:formatCode>General</c:formatCode>
                <c:ptCount val="7"/>
                <c:pt idx="0">
                  <c:v>0</c:v>
                </c:pt>
                <c:pt idx="1">
                  <c:v>-10.199999999999989</c:v>
                </c:pt>
                <c:pt idx="2">
                  <c:v>-4.4000000000000057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236-4BFE-8A9F-463073133AC9}"/>
            </c:ext>
          </c:extLst>
        </c:ser>
        <c:ser>
          <c:idx val="18"/>
          <c:order val="18"/>
          <c:tx>
            <c:strRef>
              <c:f>Prolaktin!$BZ$3:$BZ$4</c:f>
              <c:strCache>
                <c:ptCount val="2"/>
                <c:pt idx="0">
                  <c:v>19</c:v>
                </c:pt>
                <c:pt idx="1">
                  <c:v> 194.7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Prolaktin!$BZ$5:$BZ$11</c:f>
              <c:numCache>
                <c:formatCode>General</c:formatCode>
                <c:ptCount val="7"/>
                <c:pt idx="0">
                  <c:v>-11.299999999999983</c:v>
                </c:pt>
                <c:pt idx="1">
                  <c:v>-9.9999999999994316E-2</c:v>
                </c:pt>
                <c:pt idx="2">
                  <c:v>-10.099999999999994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236-4BFE-8A9F-463073133AC9}"/>
            </c:ext>
          </c:extLst>
        </c:ser>
        <c:ser>
          <c:idx val="19"/>
          <c:order val="19"/>
          <c:tx>
            <c:strRef>
              <c:f>Prolaktin!$CA$3:$CA$4</c:f>
              <c:strCache>
                <c:ptCount val="2"/>
                <c:pt idx="0">
                  <c:v>20</c:v>
                </c:pt>
                <c:pt idx="1">
                  <c:v> 218.2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Prolaktin!$CA$5:$CA$11</c:f>
              <c:numCache>
                <c:formatCode>General</c:formatCode>
                <c:ptCount val="7"/>
                <c:pt idx="0">
                  <c:v>0</c:v>
                </c:pt>
                <c:pt idx="1">
                  <c:v>-6.2999999999999829</c:v>
                </c:pt>
                <c:pt idx="2">
                  <c:v>-5.6999999999999886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236-4BFE-8A9F-463073133AC9}"/>
            </c:ext>
          </c:extLst>
        </c:ser>
        <c:ser>
          <c:idx val="20"/>
          <c:order val="20"/>
          <c:tx>
            <c:strRef>
              <c:f>Prolaktin!$CB$3:$CB$4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Prolaktin!$CB$5:$CB$11</c:f>
              <c:numCache>
                <c:formatCode>_ * #\ ##0.00_ ;_ * \-#\ ##0.00_ ;_ * "-"??_ ;_ @_ </c:formatCode>
                <c:ptCount val="7"/>
                <c:pt idx="0">
                  <c:v>61.332434999999997</c:v>
                </c:pt>
                <c:pt idx="1">
                  <c:v>61.332434999999997</c:v>
                </c:pt>
                <c:pt idx="2">
                  <c:v>61.332434999999997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236-4BFE-8A9F-463073133AC9}"/>
            </c:ext>
          </c:extLst>
        </c:ser>
        <c:ser>
          <c:idx val="21"/>
          <c:order val="21"/>
          <c:tx>
            <c:strRef>
              <c:f>Prolaktin!$CC$3:$CC$4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Prolaktin!$CC$5:$CC$11</c:f>
              <c:numCache>
                <c:formatCode>_ * #\ ##0.00_ ;_ * \-#\ ##0.00_ ;_ * "-"??_ ;_ @_ </c:formatCode>
                <c:ptCount val="7"/>
                <c:pt idx="0">
                  <c:v>20.690460000000002</c:v>
                </c:pt>
                <c:pt idx="1">
                  <c:v>20.690460000000002</c:v>
                </c:pt>
                <c:pt idx="2">
                  <c:v>20.690460000000002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236-4BFE-8A9F-463073133AC9}"/>
            </c:ext>
          </c:extLst>
        </c:ser>
        <c:ser>
          <c:idx val="22"/>
          <c:order val="22"/>
          <c:tx>
            <c:strRef>
              <c:f>Prolaktin!$CD$3:$CD$4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Prolaktin!$CD$5:$CD$11</c:f>
              <c:numCache>
                <c:formatCode>_ * #\ ##0.00_ ;_ * \-#\ ##0.00_ ;_ * "-"??_ ;_ @_ </c:formatCode>
                <c:ptCount val="7"/>
                <c:pt idx="0">
                  <c:v>-20.690460000000002</c:v>
                </c:pt>
                <c:pt idx="1">
                  <c:v>-20.690460000000002</c:v>
                </c:pt>
                <c:pt idx="2">
                  <c:v>-20.690460000000002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236-4BFE-8A9F-463073133AC9}"/>
            </c:ext>
          </c:extLst>
        </c:ser>
        <c:ser>
          <c:idx val="23"/>
          <c:order val="23"/>
          <c:tx>
            <c:strRef>
              <c:f>Prolaktin!$CE$3:$CE$4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Prolaktin!$CE$5:$CE$11</c:f>
              <c:numCache>
                <c:formatCode>_ * #\ ##0.00_ ;_ * \-#\ ##0.00_ ;_ * "-"??_ ;_ @_ </c:formatCode>
                <c:ptCount val="7"/>
                <c:pt idx="0">
                  <c:v>-61.332434999999997</c:v>
                </c:pt>
                <c:pt idx="1">
                  <c:v>-61.332434999999997</c:v>
                </c:pt>
                <c:pt idx="2">
                  <c:v>-61.332434999999997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236-4BFE-8A9F-463073133AC9}"/>
            </c:ext>
          </c:extLst>
        </c:ser>
        <c:ser>
          <c:idx val="24"/>
          <c:order val="24"/>
          <c:tx>
            <c:strRef>
              <c:f>Prolaktin!$CF$3:$CF$4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Prolaktin!$CG$5:$CG$11</c:f>
                <c:numCache>
                  <c:formatCode>General</c:formatCode>
                  <c:ptCount val="7"/>
                  <c:pt idx="0">
                    <c:v>4.710138242215864</c:v>
                  </c:pt>
                  <c:pt idx="1">
                    <c:v>3.6444408184282722</c:v>
                  </c:pt>
                  <c:pt idx="2">
                    <c:v>3.533701813974492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Prolaktin!$CG$5:$CG$11</c:f>
                <c:numCache>
                  <c:formatCode>General</c:formatCode>
                  <c:ptCount val="7"/>
                  <c:pt idx="0">
                    <c:v>4.710138242215864</c:v>
                  </c:pt>
                  <c:pt idx="1">
                    <c:v>3.6444408184282722</c:v>
                  </c:pt>
                  <c:pt idx="2">
                    <c:v>3.533701813974492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Prolaktin!$AF$5:$AF$11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Prolaktin!$CF$5:$CF$11</c:f>
              <c:numCache>
                <c:formatCode>General</c:formatCode>
                <c:ptCount val="7"/>
                <c:pt idx="0">
                  <c:v>-0.94999999999999973</c:v>
                </c:pt>
                <c:pt idx="1">
                  <c:v>0.48999999999999772</c:v>
                </c:pt>
                <c:pt idx="2">
                  <c:v>-3.2000000000000051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236-4BFE-8A9F-463073133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020949554617162E-2"/>
          <c:y val="7.3953384244173026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FSH!$AG$3:$AG$4</c:f>
              <c:strCache>
                <c:ptCount val="2"/>
                <c:pt idx="0">
                  <c:v>1</c:v>
                </c:pt>
                <c:pt idx="1">
                  <c:v> 4.1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FSH!$AG$5:$AG$11</c:f>
              <c:numCache>
                <c:formatCode>0%</c:formatCode>
                <c:ptCount val="7"/>
                <c:pt idx="0">
                  <c:v>-2.4390243902438935E-2</c:v>
                </c:pt>
                <c:pt idx="1">
                  <c:v>2.4390243902439046E-2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35-4CFF-A7A9-6BE4BC98C91E}"/>
            </c:ext>
          </c:extLst>
        </c:ser>
        <c:ser>
          <c:idx val="1"/>
          <c:order val="1"/>
          <c:tx>
            <c:strRef>
              <c:f>FSH!$AH$3:$AH$4</c:f>
              <c:strCache>
                <c:ptCount val="2"/>
                <c:pt idx="0">
                  <c:v>2</c:v>
                </c:pt>
                <c:pt idx="1">
                  <c:v> 4.3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FSH!$AH$5:$AH$11</c:f>
              <c:numCache>
                <c:formatCode>0%</c:formatCode>
                <c:ptCount val="7"/>
                <c:pt idx="0">
                  <c:v>6.9767441860465018E-2</c:v>
                </c:pt>
                <c:pt idx="1">
                  <c:v>6.9767441860465018E-2</c:v>
                </c:pt>
                <c:pt idx="2">
                  <c:v>6.9767441860465018E-2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5-4CFF-A7A9-6BE4BC98C91E}"/>
            </c:ext>
          </c:extLst>
        </c:ser>
        <c:ser>
          <c:idx val="2"/>
          <c:order val="2"/>
          <c:tx>
            <c:strRef>
              <c:f>FSH!$AI$3:$AI$4</c:f>
              <c:strCache>
                <c:ptCount val="2"/>
                <c:pt idx="0">
                  <c:v>3</c:v>
                </c:pt>
                <c:pt idx="1">
                  <c:v> 17.6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FSH!$AI$5:$AI$11</c:f>
              <c:numCache>
                <c:formatCode>0%</c:formatCode>
                <c:ptCount val="7"/>
                <c:pt idx="0">
                  <c:v>1.7045454545454364E-2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35-4CFF-A7A9-6BE4BC98C91E}"/>
            </c:ext>
          </c:extLst>
        </c:ser>
        <c:ser>
          <c:idx val="3"/>
          <c:order val="3"/>
          <c:tx>
            <c:strRef>
              <c:f>FSH!$AJ$3:$AJ$4</c:f>
              <c:strCache>
                <c:ptCount val="2"/>
                <c:pt idx="0">
                  <c:v>4</c:v>
                </c:pt>
                <c:pt idx="1">
                  <c:v> 10.7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FSH!$AJ$5:$AJ$11</c:f>
              <c:numCache>
                <c:formatCode>0%</c:formatCode>
                <c:ptCount val="7"/>
                <c:pt idx="0">
                  <c:v>3.7383177570093462E-2</c:v>
                </c:pt>
                <c:pt idx="1">
                  <c:v>0.10280373831775713</c:v>
                </c:pt>
                <c:pt idx="2">
                  <c:v>8.4112149532710401E-2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35-4CFF-A7A9-6BE4BC98C91E}"/>
            </c:ext>
          </c:extLst>
        </c:ser>
        <c:ser>
          <c:idx val="4"/>
          <c:order val="4"/>
          <c:tx>
            <c:strRef>
              <c:f>FSH!$AK$3:$AK$4</c:f>
              <c:strCache>
                <c:ptCount val="2"/>
                <c:pt idx="0">
                  <c:v>5</c:v>
                </c:pt>
                <c:pt idx="1">
                  <c:v> 3.2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FSH!$AK$5:$AK$11</c:f>
              <c:numCache>
                <c:formatCode>0%</c:formatCode>
                <c:ptCount val="7"/>
                <c:pt idx="0">
                  <c:v>9.375E-2</c:v>
                </c:pt>
                <c:pt idx="1">
                  <c:v>9.375E-2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35-4CFF-A7A9-6BE4BC98C91E}"/>
            </c:ext>
          </c:extLst>
        </c:ser>
        <c:ser>
          <c:idx val="5"/>
          <c:order val="5"/>
          <c:tx>
            <c:strRef>
              <c:f>FSH!$AL$3:$AL$4</c:f>
              <c:strCache>
                <c:ptCount val="2"/>
                <c:pt idx="0">
                  <c:v>6</c:v>
                </c:pt>
                <c:pt idx="1">
                  <c:v> 4.6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FSH!$AL$5:$AL$11</c:f>
              <c:numCache>
                <c:formatCode>0%</c:formatCode>
                <c:ptCount val="7"/>
                <c:pt idx="0">
                  <c:v>-4.3478260869565077E-2</c:v>
                </c:pt>
                <c:pt idx="1">
                  <c:v>-6.5217391304347783E-2</c:v>
                </c:pt>
                <c:pt idx="2">
                  <c:v>-2.1739130434782483E-2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35-4CFF-A7A9-6BE4BC98C91E}"/>
            </c:ext>
          </c:extLst>
        </c:ser>
        <c:ser>
          <c:idx val="6"/>
          <c:order val="6"/>
          <c:tx>
            <c:strRef>
              <c:f>FSH!$AM$3:$AM$4</c:f>
              <c:strCache>
                <c:ptCount val="2"/>
                <c:pt idx="0">
                  <c:v>7</c:v>
                </c:pt>
                <c:pt idx="1">
                  <c:v> 4.5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FSH!$AM$5:$AM$11</c:f>
              <c:numCache>
                <c:formatCode>0%</c:formatCode>
                <c:ptCount val="7"/>
                <c:pt idx="0">
                  <c:v>4.4444444444444509E-2</c:v>
                </c:pt>
                <c:pt idx="1">
                  <c:v>4.4444444444444509E-2</c:v>
                </c:pt>
                <c:pt idx="2">
                  <c:v>4.4444444444444509E-2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35-4CFF-A7A9-6BE4BC98C91E}"/>
            </c:ext>
          </c:extLst>
        </c:ser>
        <c:ser>
          <c:idx val="7"/>
          <c:order val="7"/>
          <c:tx>
            <c:strRef>
              <c:f>FSH!$AN$3:$AN$4</c:f>
              <c:strCache>
                <c:ptCount val="2"/>
                <c:pt idx="0">
                  <c:v>8</c:v>
                </c:pt>
                <c:pt idx="1">
                  <c:v> 5.9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FSH!$AN$5:$AN$11</c:f>
              <c:numCache>
                <c:formatCode>0%</c:formatCode>
                <c:ptCount val="7"/>
                <c:pt idx="0">
                  <c:v>6.7796610169491345E-2</c:v>
                </c:pt>
                <c:pt idx="1">
                  <c:v>6.7796610169491345E-2</c:v>
                </c:pt>
                <c:pt idx="2">
                  <c:v>5.0847457627118509E-2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35-4CFF-A7A9-6BE4BC98C91E}"/>
            </c:ext>
          </c:extLst>
        </c:ser>
        <c:ser>
          <c:idx val="8"/>
          <c:order val="8"/>
          <c:tx>
            <c:strRef>
              <c:f>FSH!$AO$3:$AO$4</c:f>
              <c:strCache>
                <c:ptCount val="2"/>
                <c:pt idx="0">
                  <c:v>9</c:v>
                </c:pt>
                <c:pt idx="1">
                  <c:v> 6.7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FSH!$AO$5:$AO$11</c:f>
              <c:numCache>
                <c:formatCode>0%</c:formatCode>
                <c:ptCount val="7"/>
                <c:pt idx="0">
                  <c:v>0</c:v>
                </c:pt>
                <c:pt idx="1">
                  <c:v>1.4925373134328401E-2</c:v>
                </c:pt>
                <c:pt idx="2">
                  <c:v>-2.9850746268656692E-2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35-4CFF-A7A9-6BE4BC98C91E}"/>
            </c:ext>
          </c:extLst>
        </c:ser>
        <c:ser>
          <c:idx val="9"/>
          <c:order val="9"/>
          <c:tx>
            <c:strRef>
              <c:f>FSH!$AP$3:$AP$4</c:f>
              <c:strCache>
                <c:ptCount val="2"/>
                <c:pt idx="0">
                  <c:v>10</c:v>
                </c:pt>
                <c:pt idx="1">
                  <c:v> 6.1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FSH!$AP$5:$AP$11</c:f>
              <c:numCache>
                <c:formatCode>0%</c:formatCode>
                <c:ptCount val="7"/>
                <c:pt idx="0">
                  <c:v>-4.9180327868852403E-2</c:v>
                </c:pt>
                <c:pt idx="1">
                  <c:v>-4.9180327868852403E-2</c:v>
                </c:pt>
                <c:pt idx="2">
                  <c:v>-4.9180327868852403E-2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235-4CFF-A7A9-6BE4BC98C91E}"/>
            </c:ext>
          </c:extLst>
        </c:ser>
        <c:ser>
          <c:idx val="10"/>
          <c:order val="10"/>
          <c:tx>
            <c:strRef>
              <c:f>FSH!$AQ$3:$AQ$4</c:f>
              <c:strCache>
                <c:ptCount val="2"/>
                <c:pt idx="0">
                  <c:v>11</c:v>
                </c:pt>
                <c:pt idx="1">
                  <c:v> 23.5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FSH!$AQ$5:$AQ$11</c:f>
              <c:numCache>
                <c:formatCode>0%</c:formatCode>
                <c:ptCount val="7"/>
                <c:pt idx="0">
                  <c:v>2.9787234042553123E-2</c:v>
                </c:pt>
                <c:pt idx="1">
                  <c:v>-2.1276595744680882E-2</c:v>
                </c:pt>
                <c:pt idx="2">
                  <c:v>5.9574468085106247E-2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235-4CFF-A7A9-6BE4BC98C91E}"/>
            </c:ext>
          </c:extLst>
        </c:ser>
        <c:ser>
          <c:idx val="11"/>
          <c:order val="11"/>
          <c:tx>
            <c:strRef>
              <c:f>FSH!$AR$3:$AR$4</c:f>
              <c:strCache>
                <c:ptCount val="2"/>
                <c:pt idx="0">
                  <c:v>12</c:v>
                </c:pt>
                <c:pt idx="1">
                  <c:v> 7.9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FSH!$AR$5:$AR$11</c:f>
              <c:numCache>
                <c:formatCode>0%</c:formatCode>
                <c:ptCount val="7"/>
                <c:pt idx="0">
                  <c:v>7.5949367088607556E-2</c:v>
                </c:pt>
                <c:pt idx="1">
                  <c:v>6.3291139240506222E-2</c:v>
                </c:pt>
                <c:pt idx="2">
                  <c:v>6.3291139240506222E-2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235-4CFF-A7A9-6BE4BC98C91E}"/>
            </c:ext>
          </c:extLst>
        </c:ser>
        <c:ser>
          <c:idx val="12"/>
          <c:order val="12"/>
          <c:tx>
            <c:strRef>
              <c:f>FSH!$AS$3:$AS$4</c:f>
              <c:strCache>
                <c:ptCount val="2"/>
                <c:pt idx="0">
                  <c:v>13</c:v>
                </c:pt>
                <c:pt idx="1">
                  <c:v> 3.0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FSH!$AS$5:$AS$11</c:f>
              <c:numCache>
                <c:formatCode>0%</c:formatCode>
                <c:ptCount val="7"/>
                <c:pt idx="0">
                  <c:v>7.0000000000000062E-2</c:v>
                </c:pt>
                <c:pt idx="1">
                  <c:v>9.9999999999999867E-2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235-4CFF-A7A9-6BE4BC98C91E}"/>
            </c:ext>
          </c:extLst>
        </c:ser>
        <c:ser>
          <c:idx val="13"/>
          <c:order val="13"/>
          <c:tx>
            <c:strRef>
              <c:f>FSH!$AT$3:$AT$4</c:f>
              <c:strCache>
                <c:ptCount val="2"/>
                <c:pt idx="0">
                  <c:v>14</c:v>
                </c:pt>
                <c:pt idx="1">
                  <c:v> 4.7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FSH!$AT$5:$AT$11</c:f>
              <c:numCache>
                <c:formatCode>0%</c:formatCode>
                <c:ptCount val="7"/>
                <c:pt idx="0">
                  <c:v>8.5106382978723305E-2</c:v>
                </c:pt>
                <c:pt idx="1">
                  <c:v>0</c:v>
                </c:pt>
                <c:pt idx="2">
                  <c:v>8.5106382978723305E-2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235-4CFF-A7A9-6BE4BC98C91E}"/>
            </c:ext>
          </c:extLst>
        </c:ser>
        <c:ser>
          <c:idx val="14"/>
          <c:order val="14"/>
          <c:tx>
            <c:strRef>
              <c:f>FSH!$AU$3:$AU$4</c:f>
              <c:strCache>
                <c:ptCount val="2"/>
                <c:pt idx="0">
                  <c:v>15</c:v>
                </c:pt>
                <c:pt idx="1">
                  <c:v> 4.1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FSH!$AU$5:$AU$11</c:f>
              <c:numCache>
                <c:formatCode>0%</c:formatCode>
                <c:ptCount val="7"/>
                <c:pt idx="0">
                  <c:v>4.8780487804878092E-2</c:v>
                </c:pt>
                <c:pt idx="1">
                  <c:v>0.19512195121951237</c:v>
                </c:pt>
                <c:pt idx="2">
                  <c:v>0.12195121951219523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235-4CFF-A7A9-6BE4BC98C91E}"/>
            </c:ext>
          </c:extLst>
        </c:ser>
        <c:ser>
          <c:idx val="15"/>
          <c:order val="15"/>
          <c:tx>
            <c:strRef>
              <c:f>FSH!$AV$3:$AV$4</c:f>
              <c:strCache>
                <c:ptCount val="2"/>
                <c:pt idx="0">
                  <c:v>16</c:v>
                </c:pt>
                <c:pt idx="1">
                  <c:v> 5.4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FSH!$AV$5:$AV$11</c:f>
              <c:numCache>
                <c:formatCode>0%</c:formatCode>
                <c:ptCount val="7"/>
                <c:pt idx="0">
                  <c:v>0</c:v>
                </c:pt>
                <c:pt idx="1">
                  <c:v>0.11111111111111094</c:v>
                </c:pt>
                <c:pt idx="2">
                  <c:v>0.14814814814814814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235-4CFF-A7A9-6BE4BC98C91E}"/>
            </c:ext>
          </c:extLst>
        </c:ser>
        <c:ser>
          <c:idx val="16"/>
          <c:order val="16"/>
          <c:tx>
            <c:strRef>
              <c:f>FSH!$AW$3:$AW$4</c:f>
              <c:strCache>
                <c:ptCount val="2"/>
                <c:pt idx="0">
                  <c:v>17</c:v>
                </c:pt>
                <c:pt idx="1">
                  <c:v> 6.1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FSH!$AW$5:$AW$11</c:f>
              <c:numCache>
                <c:formatCode>0%</c:formatCode>
                <c:ptCount val="7"/>
                <c:pt idx="0">
                  <c:v>0</c:v>
                </c:pt>
                <c:pt idx="1">
                  <c:v>4.9180327868852514E-2</c:v>
                </c:pt>
                <c:pt idx="2">
                  <c:v>4.9180327868852514E-2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235-4CFF-A7A9-6BE4BC98C91E}"/>
            </c:ext>
          </c:extLst>
        </c:ser>
        <c:ser>
          <c:idx val="17"/>
          <c:order val="17"/>
          <c:tx>
            <c:strRef>
              <c:f>FSH!$AX$3:$AX$4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235-4CFF-A7A9-6BE4BC98C91E}"/>
            </c:ext>
          </c:extLst>
        </c:ser>
        <c:ser>
          <c:idx val="18"/>
          <c:order val="18"/>
          <c:tx>
            <c:strRef>
              <c:f>FSH!$AY$3:$AY$4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235-4CFF-A7A9-6BE4BC98C91E}"/>
            </c:ext>
          </c:extLst>
        </c:ser>
        <c:ser>
          <c:idx val="19"/>
          <c:order val="19"/>
          <c:tx>
            <c:strRef>
              <c:f>FSH!$AZ$3:$AZ$4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235-4CFF-A7A9-6BE4BC98C91E}"/>
            </c:ext>
          </c:extLst>
        </c:ser>
        <c:ser>
          <c:idx val="20"/>
          <c:order val="20"/>
          <c:tx>
            <c:strRef>
              <c:f>FSH!$BA$3:$BA$4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FSH!$BA$5:$BA$11</c:f>
              <c:numCache>
                <c:formatCode>0%</c:formatCode>
                <c:ptCount val="7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235-4CFF-A7A9-6BE4BC98C91E}"/>
            </c:ext>
          </c:extLst>
        </c:ser>
        <c:ser>
          <c:idx val="21"/>
          <c:order val="21"/>
          <c:tx>
            <c:strRef>
              <c:f>FSH!$BB$3:$BB$4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FSH!$BB$5:$BB$11</c:f>
              <c:numCache>
                <c:formatCode>0%</c:formatCode>
                <c:ptCount val="7"/>
                <c:pt idx="0">
                  <c:v>0.16400000000000001</c:v>
                </c:pt>
                <c:pt idx="1">
                  <c:v>0.16400000000000001</c:v>
                </c:pt>
                <c:pt idx="2">
                  <c:v>0.16400000000000001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235-4CFF-A7A9-6BE4BC98C91E}"/>
            </c:ext>
          </c:extLst>
        </c:ser>
        <c:ser>
          <c:idx val="22"/>
          <c:order val="22"/>
          <c:tx>
            <c:strRef>
              <c:f>FSH!$BC$3:$BC$4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FSH!$BC$5:$BC$11</c:f>
              <c:numCache>
                <c:formatCode>0%</c:formatCode>
                <c:ptCount val="7"/>
                <c:pt idx="0">
                  <c:v>-0.16400000000000001</c:v>
                </c:pt>
                <c:pt idx="1">
                  <c:v>-0.16400000000000001</c:v>
                </c:pt>
                <c:pt idx="2">
                  <c:v>-0.16400000000000001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235-4CFF-A7A9-6BE4BC98C91E}"/>
            </c:ext>
          </c:extLst>
        </c:ser>
        <c:ser>
          <c:idx val="23"/>
          <c:order val="23"/>
          <c:tx>
            <c:strRef>
              <c:f>FSH!$BD$3:$BD$4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FSH!$BD$5:$BD$11</c:f>
              <c:numCache>
                <c:formatCode>0%</c:formatCode>
                <c:ptCount val="7"/>
                <c:pt idx="0">
                  <c:v>-0.26</c:v>
                </c:pt>
                <c:pt idx="1">
                  <c:v>-0.26</c:v>
                </c:pt>
                <c:pt idx="2">
                  <c:v>-0.26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235-4CFF-A7A9-6BE4BC98C91E}"/>
            </c:ext>
          </c:extLst>
        </c:ser>
        <c:ser>
          <c:idx val="24"/>
          <c:order val="24"/>
          <c:tx>
            <c:strRef>
              <c:f>FSH!$BE$3:$BE$4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FSH!$BF$5:$BF$11</c:f>
                <c:numCache>
                  <c:formatCode>General</c:formatCode>
                  <c:ptCount val="7"/>
                  <c:pt idx="0">
                    <c:v>2.2965984037945641E-2</c:v>
                  </c:pt>
                  <c:pt idx="1">
                    <c:v>3.5209553781861302E-2</c:v>
                  </c:pt>
                  <c:pt idx="2">
                    <c:v>3.2158451653139526E-2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FSH!$BF$5:$BF$11</c:f>
                <c:numCache>
                  <c:formatCode>General</c:formatCode>
                  <c:ptCount val="7"/>
                  <c:pt idx="0">
                    <c:v>2.2965984037945641E-2</c:v>
                  </c:pt>
                  <c:pt idx="1">
                    <c:v>3.5209553781861302E-2</c:v>
                  </c:pt>
                  <c:pt idx="2">
                    <c:v>3.2158451653139526E-2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FSH!$AF$5:$AF$11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FSH!$BE$5:$BE$11</c:f>
              <c:numCache>
                <c:formatCode>0%</c:formatCode>
                <c:ptCount val="7"/>
                <c:pt idx="0">
                  <c:v>3.0750692227285555E-2</c:v>
                </c:pt>
                <c:pt idx="1">
                  <c:v>5.0056754146939143E-2</c:v>
                </c:pt>
                <c:pt idx="2">
                  <c:v>5.33768649817319E-2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235-4CFF-A7A9-6BE4BC98C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15715192" y="4076701"/>
          <a:ext cx="64984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Z68"/>
  <sheetViews>
    <sheetView zoomScale="90" zoomScaleNormal="90" workbookViewId="0">
      <selection activeCell="Z2" sqref="Z2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106</v>
      </c>
      <c r="B1" s="175"/>
      <c r="C1" s="168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111</v>
      </c>
      <c r="E3" s="151">
        <v>112</v>
      </c>
      <c r="F3" s="151">
        <v>113</v>
      </c>
      <c r="G3" s="150">
        <v>114</v>
      </c>
      <c r="H3" s="151">
        <v>115</v>
      </c>
      <c r="I3" s="150">
        <v>116</v>
      </c>
      <c r="J3" s="150">
        <v>41</v>
      </c>
      <c r="K3" s="150">
        <v>42</v>
      </c>
      <c r="L3" s="150">
        <v>43</v>
      </c>
      <c r="M3" s="150">
        <v>44</v>
      </c>
      <c r="N3" s="154">
        <v>45</v>
      </c>
      <c r="O3" s="150">
        <v>46</v>
      </c>
      <c r="P3" s="150"/>
      <c r="Q3" s="151"/>
      <c r="R3" s="150"/>
      <c r="S3" s="150"/>
      <c r="T3" s="154"/>
      <c r="U3" s="150"/>
      <c r="V3" s="150"/>
      <c r="W3" s="1"/>
      <c r="X3" s="172">
        <v>0.1</v>
      </c>
      <c r="Y3" s="173"/>
      <c r="Z3" s="165">
        <v>0.16600000000000001</v>
      </c>
      <c r="AA3" s="174">
        <f>X3*AD3</f>
        <v>6.3966666666666683</v>
      </c>
      <c r="AB3" s="174"/>
      <c r="AC3" s="167">
        <f>Z3*AD3</f>
        <v>10.618466666666668</v>
      </c>
      <c r="AD3" s="9">
        <f>AVERAGE(D4:W4)</f>
        <v>63.966666666666676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63">
        <v>44.4</v>
      </c>
      <c r="E4" s="163">
        <v>87.6</v>
      </c>
      <c r="F4" s="163">
        <v>49.3</v>
      </c>
      <c r="G4" s="163">
        <v>41</v>
      </c>
      <c r="H4" s="163">
        <v>95.1</v>
      </c>
      <c r="I4" s="164">
        <v>77.7</v>
      </c>
      <c r="J4" s="163">
        <v>46</v>
      </c>
      <c r="K4" s="163">
        <v>99.9</v>
      </c>
      <c r="L4" s="163">
        <v>57.7</v>
      </c>
      <c r="M4" s="163">
        <v>52</v>
      </c>
      <c r="N4" s="163">
        <v>48.2</v>
      </c>
      <c r="O4" s="163">
        <v>68.7</v>
      </c>
      <c r="P4" s="160"/>
      <c r="Q4" s="160"/>
      <c r="R4" s="160"/>
      <c r="S4" s="152"/>
      <c r="T4" s="152"/>
      <c r="U4" s="152"/>
      <c r="V4" s="152"/>
      <c r="W4" s="152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44.4</v>
      </c>
      <c r="AH4" s="32">
        <f t="shared" ref="AH4:AZ4" si="1">E4*$AD4</f>
        <v>87.6</v>
      </c>
      <c r="AI4" s="32">
        <f t="shared" si="1"/>
        <v>49.3</v>
      </c>
      <c r="AJ4" s="32">
        <f t="shared" si="1"/>
        <v>41</v>
      </c>
      <c r="AK4" s="32">
        <f t="shared" si="1"/>
        <v>95.1</v>
      </c>
      <c r="AL4" s="32">
        <f t="shared" si="1"/>
        <v>77.7</v>
      </c>
      <c r="AM4" s="32">
        <f t="shared" si="1"/>
        <v>46</v>
      </c>
      <c r="AN4" s="32">
        <f t="shared" si="1"/>
        <v>99.9</v>
      </c>
      <c r="AO4" s="32">
        <f t="shared" si="1"/>
        <v>57.7</v>
      </c>
      <c r="AP4" s="32">
        <f t="shared" si="1"/>
        <v>52</v>
      </c>
      <c r="AQ4" s="32">
        <f t="shared" si="1"/>
        <v>48.2</v>
      </c>
      <c r="AR4" s="32">
        <f t="shared" si="1"/>
        <v>68.7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44.4</v>
      </c>
      <c r="BI4" s="31">
        <f t="shared" ref="BI4:CA4" si="2">AH4</f>
        <v>87.6</v>
      </c>
      <c r="BJ4" s="31">
        <f t="shared" si="2"/>
        <v>49.3</v>
      </c>
      <c r="BK4" s="31">
        <f t="shared" si="2"/>
        <v>41</v>
      </c>
      <c r="BL4" s="31">
        <f t="shared" si="2"/>
        <v>95.1</v>
      </c>
      <c r="BM4" s="31">
        <f t="shared" si="2"/>
        <v>77.7</v>
      </c>
      <c r="BN4" s="31">
        <f t="shared" si="2"/>
        <v>46</v>
      </c>
      <c r="BO4" s="31">
        <f t="shared" si="2"/>
        <v>99.9</v>
      </c>
      <c r="BP4" s="31">
        <f t="shared" si="2"/>
        <v>57.7</v>
      </c>
      <c r="BQ4" s="31">
        <f t="shared" si="2"/>
        <v>52</v>
      </c>
      <c r="BR4" s="31">
        <f t="shared" si="2"/>
        <v>48.2</v>
      </c>
      <c r="BS4" s="31">
        <f t="shared" si="2"/>
        <v>68.7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63">
        <v>46.2</v>
      </c>
      <c r="E5" s="163">
        <v>83.1</v>
      </c>
      <c r="F5" s="163">
        <v>55.6</v>
      </c>
      <c r="G5" s="163">
        <v>39.299999999999997</v>
      </c>
      <c r="H5" s="163">
        <v>93.4</v>
      </c>
      <c r="I5" s="163">
        <v>71.5</v>
      </c>
      <c r="J5" s="163">
        <v>45.6</v>
      </c>
      <c r="K5" s="163">
        <v>104.4</v>
      </c>
      <c r="L5" s="163">
        <v>56.1</v>
      </c>
      <c r="M5" s="163">
        <v>55.9</v>
      </c>
      <c r="N5" s="163">
        <v>49.9</v>
      </c>
      <c r="O5" s="163"/>
      <c r="P5" s="160"/>
      <c r="Q5" s="160"/>
      <c r="R5" s="160"/>
      <c r="S5" s="152"/>
      <c r="T5" s="152"/>
      <c r="U5" s="152"/>
      <c r="V5" s="152"/>
      <c r="W5" s="152"/>
      <c r="X5" s="16">
        <f t="shared" ref="X5:X14" si="3">IF(AE5=0,"",AVERAGE(AG5:AZ5))</f>
        <v>8.7923432758010497E-3</v>
      </c>
      <c r="Y5" s="19">
        <f t="shared" ref="Y5:Y14" si="4">IF(AE5&lt;2,"",STDEV(AG5:AZ5)/SQRT(COUNT(AG5:AZ5))*TINV(0.1,COUNT(AG5:AZ5)-1))</f>
        <v>3.3647444182508715E-2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0.19090909090909169</v>
      </c>
      <c r="AB5" s="20">
        <f t="shared" ref="AB5:AB14" si="7">IF(AE5&lt;2,"",STDEV(BH5:CA5)/SQRT(COUNT(BH5:CA5))*TINV(0.1,COUNT(BH5:CA5)-1))</f>
        <v>2.102831926684305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11</v>
      </c>
      <c r="AF5" s="53" t="str">
        <f t="shared" ref="AF5:AF14" si="10">IF(A5="","",A5)</f>
        <v>Tid 1</v>
      </c>
      <c r="AG5" s="86">
        <f t="shared" ref="AG5:AV14" si="11">IF(D5*D$4=0,"",D5*$AD5/AG$4-1)</f>
        <v>4.0540540540540571E-2</v>
      </c>
      <c r="AH5" s="5">
        <f t="shared" si="11"/>
        <v>-5.1369863013698613E-2</v>
      </c>
      <c r="AI5" s="5">
        <f t="shared" si="11"/>
        <v>0.12778904665314417</v>
      </c>
      <c r="AJ5" s="5">
        <f t="shared" si="11"/>
        <v>-4.1463414634146378E-2</v>
      </c>
      <c r="AK5" s="5">
        <f t="shared" si="11"/>
        <v>-1.7875920084121866E-2</v>
      </c>
      <c r="AL5" s="5">
        <f t="shared" si="11"/>
        <v>-7.979407979407982E-2</v>
      </c>
      <c r="AM5" s="5">
        <f t="shared" si="11"/>
        <v>-8.6956521739129933E-3</v>
      </c>
      <c r="AN5" s="5">
        <f t="shared" si="11"/>
        <v>4.5045045045045029E-2</v>
      </c>
      <c r="AO5" s="5">
        <f t="shared" si="11"/>
        <v>-2.7729636048526851E-2</v>
      </c>
      <c r="AP5" s="5">
        <f t="shared" si="11"/>
        <v>7.4999999999999956E-2</v>
      </c>
      <c r="AQ5" s="5">
        <f t="shared" si="11"/>
        <v>3.5269709543568339E-2</v>
      </c>
      <c r="AR5" s="5" t="str">
        <f t="shared" si="11"/>
        <v/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0.16600000000000001</v>
      </c>
      <c r="BB5" s="3">
        <f t="shared" ref="BB5:BB14" si="14">IF(AE5=0,"",X$3)</f>
        <v>0.1</v>
      </c>
      <c r="BC5" s="3">
        <f t="shared" ref="BC5:BC14" si="15">IF(AE5=0,"",-BB5)</f>
        <v>-0.1</v>
      </c>
      <c r="BD5" s="3">
        <f t="shared" ref="BD5:BD14" si="16">IF(AE5=0,"",-BA5)</f>
        <v>-0.16600000000000001</v>
      </c>
      <c r="BE5" s="56">
        <f t="shared" ref="BE5:BE14" si="17">IF(AE5=0,"",AVERAGE(AG5:AZ5))</f>
        <v>8.7923432758010497E-3</v>
      </c>
      <c r="BF5" s="56">
        <f t="shared" ref="BF5:BF14" si="18">IF(AE5&lt;2,"",STDEV(AG5:AZ5)/SQRT(AE5)*TINV(0.05,AE5-1))</f>
        <v>4.1364295603088144E-2</v>
      </c>
      <c r="BG5" s="58">
        <f t="shared" ref="BG5:BG14" si="19">IF(CG5="","",-CG5)</f>
        <v>-2.5851045609044436</v>
      </c>
      <c r="BH5" s="92">
        <f t="shared" ref="BH5:BW14" si="20">IF(D5*D$4=0,"",D5*$AD5-AG$4)</f>
        <v>1.8000000000000043</v>
      </c>
      <c r="BI5" s="4">
        <f t="shared" si="20"/>
        <v>-4.5</v>
      </c>
      <c r="BJ5" s="4">
        <f t="shared" si="20"/>
        <v>6.3000000000000043</v>
      </c>
      <c r="BK5" s="4">
        <f t="shared" si="20"/>
        <v>-1.7000000000000028</v>
      </c>
      <c r="BL5" s="4">
        <f t="shared" si="20"/>
        <v>-1.6999999999999886</v>
      </c>
      <c r="BM5" s="4">
        <f t="shared" si="20"/>
        <v>-6.2000000000000028</v>
      </c>
      <c r="BN5" s="4">
        <f t="shared" si="20"/>
        <v>-0.39999999999999858</v>
      </c>
      <c r="BO5" s="4">
        <f t="shared" si="20"/>
        <v>4.5</v>
      </c>
      <c r="BP5" s="4">
        <f t="shared" si="20"/>
        <v>-1.6000000000000014</v>
      </c>
      <c r="BQ5" s="4">
        <f t="shared" si="20"/>
        <v>3.8999999999999986</v>
      </c>
      <c r="BR5" s="4">
        <f t="shared" si="20"/>
        <v>1.6999999999999957</v>
      </c>
      <c r="BS5" s="4" t="str">
        <f t="shared" si="20"/>
        <v/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10.618466666666668</v>
      </c>
      <c r="CC5" s="93">
        <f t="shared" ref="CC5:CC14" si="23">IF(AE5=0,"",AA$3)</f>
        <v>6.3966666666666683</v>
      </c>
      <c r="CD5" s="93">
        <f t="shared" ref="CD5:CD14" si="24">IF(AE5=0,"",-CC5)</f>
        <v>-6.3966666666666683</v>
      </c>
      <c r="CE5" s="93">
        <f t="shared" ref="CE5:CE14" si="25">IF(AE5=0,"",-CB5)</f>
        <v>-10.618466666666668</v>
      </c>
      <c r="CF5" s="59">
        <f t="shared" ref="CF5:CF14" si="26">IF(AE5=0,"",AVERAGE(BH5:CA5))</f>
        <v>0.19090909090909169</v>
      </c>
      <c r="CG5" s="58">
        <f t="shared" ref="CG5:CG14" si="27">IF(AE5&lt;2,"",STDEV(BH5:CA5)/SQRT(AE5)*TINV(0.05,AE5-1))</f>
        <v>2.5851045609044436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63">
        <v>49.1</v>
      </c>
      <c r="E6" s="163">
        <v>82.7</v>
      </c>
      <c r="F6" s="163">
        <v>50</v>
      </c>
      <c r="G6" s="163">
        <v>42.3</v>
      </c>
      <c r="H6" s="163">
        <v>91.7</v>
      </c>
      <c r="I6" s="163">
        <v>78.8</v>
      </c>
      <c r="J6" s="163">
        <v>47.5</v>
      </c>
      <c r="K6" s="163">
        <v>102.1</v>
      </c>
      <c r="L6" s="163">
        <v>54</v>
      </c>
      <c r="M6" s="164">
        <v>54.2</v>
      </c>
      <c r="N6" s="163">
        <v>46.1</v>
      </c>
      <c r="O6" s="163">
        <v>73.3</v>
      </c>
      <c r="P6" s="160"/>
      <c r="Q6" s="160"/>
      <c r="R6" s="160"/>
      <c r="S6" s="152"/>
      <c r="T6" s="152"/>
      <c r="U6" s="152"/>
      <c r="V6" s="152"/>
      <c r="W6" s="152"/>
      <c r="X6" s="16">
        <f t="shared" si="3"/>
        <v>1.08695005159234E-2</v>
      </c>
      <c r="Y6" s="19">
        <f t="shared" si="4"/>
        <v>2.6817327334408995E-2</v>
      </c>
      <c r="Z6" s="17">
        <f t="shared" si="5"/>
        <v>0</v>
      </c>
      <c r="AA6" s="18">
        <f t="shared" si="6"/>
        <v>0.34999999999999964</v>
      </c>
      <c r="AB6" s="20">
        <f t="shared" si="7"/>
        <v>1.6451389753923558</v>
      </c>
      <c r="AC6" s="17">
        <f t="shared" si="8"/>
        <v>0</v>
      </c>
      <c r="AD6" s="96">
        <f t="shared" si="0"/>
        <v>1</v>
      </c>
      <c r="AE6" s="97">
        <f t="shared" si="9"/>
        <v>12</v>
      </c>
      <c r="AF6" s="53" t="str">
        <f t="shared" si="10"/>
        <v>Tid 2</v>
      </c>
      <c r="AG6" s="86">
        <f t="shared" si="11"/>
        <v>0.105855855855856</v>
      </c>
      <c r="AH6" s="5">
        <f t="shared" si="11"/>
        <v>-5.5936073059360658E-2</v>
      </c>
      <c r="AI6" s="5">
        <f t="shared" si="11"/>
        <v>1.4198782961460488E-2</v>
      </c>
      <c r="AJ6" s="5">
        <f t="shared" si="11"/>
        <v>3.170731707317076E-2</v>
      </c>
      <c r="AK6" s="5">
        <f t="shared" si="11"/>
        <v>-3.5751840168243842E-2</v>
      </c>
      <c r="AL6" s="5">
        <f t="shared" si="11"/>
        <v>1.4157014157013981E-2</v>
      </c>
      <c r="AM6" s="5">
        <f t="shared" si="11"/>
        <v>3.2608695652173836E-2</v>
      </c>
      <c r="AN6" s="5">
        <f t="shared" si="11"/>
        <v>2.202202202202197E-2</v>
      </c>
      <c r="AO6" s="5">
        <f t="shared" si="11"/>
        <v>-6.4124783362218385E-2</v>
      </c>
      <c r="AP6" s="5">
        <f t="shared" si="11"/>
        <v>4.2307692307692379E-2</v>
      </c>
      <c r="AQ6" s="5">
        <f t="shared" si="11"/>
        <v>-4.3568464730290524E-2</v>
      </c>
      <c r="AR6" s="5">
        <f t="shared" si="11"/>
        <v>6.6957787481804809E-2</v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0.16600000000000001</v>
      </c>
      <c r="BB6" s="3">
        <f t="shared" si="14"/>
        <v>0.1</v>
      </c>
      <c r="BC6" s="3">
        <f t="shared" si="15"/>
        <v>-0.1</v>
      </c>
      <c r="BD6" s="3">
        <f t="shared" si="16"/>
        <v>-0.16600000000000001</v>
      </c>
      <c r="BE6" s="56">
        <f t="shared" si="17"/>
        <v>1.08695005159234E-2</v>
      </c>
      <c r="BF6" s="56">
        <f t="shared" si="18"/>
        <v>3.2866550728430158E-2</v>
      </c>
      <c r="BG6" s="58">
        <f t="shared" si="19"/>
        <v>-2.0162353584234265</v>
      </c>
      <c r="BH6" s="92">
        <f t="shared" si="20"/>
        <v>4.7000000000000028</v>
      </c>
      <c r="BI6" s="4">
        <f t="shared" si="20"/>
        <v>-4.8999999999999915</v>
      </c>
      <c r="BJ6" s="4">
        <f t="shared" si="20"/>
        <v>0.70000000000000284</v>
      </c>
      <c r="BK6" s="4">
        <f t="shared" si="20"/>
        <v>1.2999999999999972</v>
      </c>
      <c r="BL6" s="4">
        <f t="shared" si="20"/>
        <v>-3.3999999999999915</v>
      </c>
      <c r="BM6" s="4">
        <f t="shared" si="20"/>
        <v>1.0999999999999943</v>
      </c>
      <c r="BN6" s="4">
        <f t="shared" si="20"/>
        <v>1.5</v>
      </c>
      <c r="BO6" s="4">
        <f t="shared" si="20"/>
        <v>2.1999999999999886</v>
      </c>
      <c r="BP6" s="4">
        <f t="shared" si="20"/>
        <v>-3.7000000000000028</v>
      </c>
      <c r="BQ6" s="4">
        <f t="shared" si="20"/>
        <v>2.2000000000000028</v>
      </c>
      <c r="BR6" s="4">
        <f t="shared" si="20"/>
        <v>-2.1000000000000014</v>
      </c>
      <c r="BS6" s="4">
        <f t="shared" si="20"/>
        <v>4.5999999999999943</v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10.618466666666668</v>
      </c>
      <c r="CC6" s="93">
        <f t="shared" si="23"/>
        <v>6.3966666666666683</v>
      </c>
      <c r="CD6" s="93">
        <f t="shared" si="24"/>
        <v>-6.3966666666666683</v>
      </c>
      <c r="CE6" s="93">
        <f t="shared" si="25"/>
        <v>-10.618466666666668</v>
      </c>
      <c r="CF6" s="59">
        <f t="shared" si="26"/>
        <v>0.34999999999999964</v>
      </c>
      <c r="CG6" s="58">
        <f t="shared" si="27"/>
        <v>2.0162353584234265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89</v>
      </c>
      <c r="C7" s="22">
        <v>1</v>
      </c>
      <c r="D7" s="163">
        <v>45.2</v>
      </c>
      <c r="E7" s="163"/>
      <c r="F7" s="163">
        <v>52.8</v>
      </c>
      <c r="G7" s="163">
        <v>43.5</v>
      </c>
      <c r="H7" s="163">
        <v>103</v>
      </c>
      <c r="I7" s="163">
        <v>74.5</v>
      </c>
      <c r="J7" s="163">
        <v>48.2</v>
      </c>
      <c r="K7" s="163">
        <v>100.7</v>
      </c>
      <c r="L7" s="163">
        <v>55</v>
      </c>
      <c r="M7" s="164">
        <v>53</v>
      </c>
      <c r="N7" s="163">
        <v>42</v>
      </c>
      <c r="O7" s="163">
        <v>72.400000000000006</v>
      </c>
      <c r="P7" s="160"/>
      <c r="Q7" s="160"/>
      <c r="R7" s="160"/>
      <c r="S7" s="152"/>
      <c r="T7" s="152"/>
      <c r="U7" s="152"/>
      <c r="V7" s="152"/>
      <c r="W7" s="152"/>
      <c r="X7" s="16">
        <f t="shared" si="3"/>
        <v>1.3215609302073066E-2</v>
      </c>
      <c r="Y7" s="19">
        <f t="shared" si="4"/>
        <v>3.4612301939489144E-2</v>
      </c>
      <c r="Z7" s="17">
        <f t="shared" si="5"/>
        <v>0</v>
      </c>
      <c r="AA7" s="18">
        <f t="shared" si="6"/>
        <v>0.93636363636363673</v>
      </c>
      <c r="AB7" s="20">
        <f t="shared" si="7"/>
        <v>2.1026640817833857</v>
      </c>
      <c r="AC7" s="17">
        <f t="shared" si="8"/>
        <v>0</v>
      </c>
      <c r="AD7" s="96">
        <f t="shared" si="0"/>
        <v>1</v>
      </c>
      <c r="AE7" s="97">
        <f t="shared" si="9"/>
        <v>11</v>
      </c>
      <c r="AF7" s="53" t="str">
        <f t="shared" si="10"/>
        <v>Tid 3</v>
      </c>
      <c r="AG7" s="86">
        <f t="shared" si="11"/>
        <v>1.8018018018018056E-2</v>
      </c>
      <c r="AH7" s="5" t="str">
        <f t="shared" si="11"/>
        <v/>
      </c>
      <c r="AI7" s="5">
        <f t="shared" si="11"/>
        <v>7.0993914807302216E-2</v>
      </c>
      <c r="AJ7" s="5">
        <f t="shared" si="11"/>
        <v>6.0975609756097615E-2</v>
      </c>
      <c r="AK7" s="5">
        <f t="shared" si="11"/>
        <v>8.3070452155625807E-2</v>
      </c>
      <c r="AL7" s="5">
        <f t="shared" si="11"/>
        <v>-4.1184041184041176E-2</v>
      </c>
      <c r="AM7" s="5">
        <f t="shared" si="11"/>
        <v>4.7826086956521907E-2</v>
      </c>
      <c r="AN7" s="5">
        <f t="shared" si="11"/>
        <v>8.0080080080080496E-3</v>
      </c>
      <c r="AO7" s="5">
        <f t="shared" si="11"/>
        <v>-4.6793760831889131E-2</v>
      </c>
      <c r="AP7" s="5">
        <f t="shared" si="11"/>
        <v>1.9230769230769162E-2</v>
      </c>
      <c r="AQ7" s="5">
        <f t="shared" si="11"/>
        <v>-0.12863070539419097</v>
      </c>
      <c r="AR7" s="5">
        <f t="shared" si="11"/>
        <v>5.3857350800582182E-2</v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0.16600000000000001</v>
      </c>
      <c r="BB7" s="3">
        <f t="shared" si="14"/>
        <v>0.1</v>
      </c>
      <c r="BC7" s="3">
        <f t="shared" si="15"/>
        <v>-0.1</v>
      </c>
      <c r="BD7" s="3">
        <f t="shared" si="16"/>
        <v>-0.16600000000000001</v>
      </c>
      <c r="BE7" s="56">
        <f t="shared" si="17"/>
        <v>1.3215609302073066E-2</v>
      </c>
      <c r="BF7" s="56">
        <f t="shared" si="18"/>
        <v>4.2550438041075105E-2</v>
      </c>
      <c r="BG7" s="58">
        <f t="shared" si="19"/>
        <v>-2.5848982217227978</v>
      </c>
      <c r="BH7" s="92">
        <f t="shared" si="20"/>
        <v>0.80000000000000426</v>
      </c>
      <c r="BI7" s="4" t="str">
        <f t="shared" si="20"/>
        <v/>
      </c>
      <c r="BJ7" s="4">
        <f t="shared" si="20"/>
        <v>3.5</v>
      </c>
      <c r="BK7" s="4">
        <f t="shared" si="20"/>
        <v>2.5</v>
      </c>
      <c r="BL7" s="4">
        <f t="shared" si="20"/>
        <v>7.9000000000000057</v>
      </c>
      <c r="BM7" s="4">
        <f t="shared" si="20"/>
        <v>-3.2000000000000028</v>
      </c>
      <c r="BN7" s="4">
        <f t="shared" si="20"/>
        <v>2.2000000000000028</v>
      </c>
      <c r="BO7" s="4">
        <f t="shared" si="20"/>
        <v>0.79999999999999716</v>
      </c>
      <c r="BP7" s="4">
        <f t="shared" si="20"/>
        <v>-2.7000000000000028</v>
      </c>
      <c r="BQ7" s="4">
        <f t="shared" si="20"/>
        <v>1</v>
      </c>
      <c r="BR7" s="4">
        <f t="shared" si="20"/>
        <v>-6.2000000000000028</v>
      </c>
      <c r="BS7" s="4">
        <f t="shared" si="20"/>
        <v>3.7000000000000028</v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10.618466666666668</v>
      </c>
      <c r="CC7" s="93">
        <f t="shared" si="23"/>
        <v>6.3966666666666683</v>
      </c>
      <c r="CD7" s="93">
        <f t="shared" si="24"/>
        <v>-6.3966666666666683</v>
      </c>
      <c r="CE7" s="93">
        <f t="shared" si="25"/>
        <v>-10.618466666666668</v>
      </c>
      <c r="CF7" s="59">
        <f t="shared" si="26"/>
        <v>0.93636363636363673</v>
      </c>
      <c r="CG7" s="58">
        <f t="shared" si="27"/>
        <v>2.5848982217227978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6" t="e">
        <f t="shared" si="0"/>
        <v>#DIV/0!</v>
      </c>
      <c r="AE8" s="97">
        <f t="shared" si="9"/>
        <v>0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 t="str">
        <f t="shared" si="22"/>
        <v/>
      </c>
      <c r="CC8" s="93" t="str">
        <f t="shared" si="23"/>
        <v/>
      </c>
      <c r="CD8" s="93" t="str">
        <f t="shared" si="24"/>
        <v/>
      </c>
      <c r="CE8" s="93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52"/>
      <c r="E9" s="152"/>
      <c r="F9" s="162"/>
      <c r="G9" s="152"/>
      <c r="H9" s="152"/>
      <c r="I9" s="152"/>
      <c r="J9" s="152"/>
      <c r="K9" s="152"/>
      <c r="L9" s="152"/>
      <c r="M9" s="163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52"/>
      <c r="E10" s="152"/>
      <c r="F10" s="152"/>
      <c r="G10" s="152"/>
      <c r="H10" s="152"/>
      <c r="I10" s="152"/>
      <c r="J10" s="152"/>
      <c r="K10" s="152"/>
      <c r="L10" s="152"/>
      <c r="M10" s="163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2"/>
      <c r="E11" s="152"/>
      <c r="F11" s="152"/>
      <c r="G11" s="152"/>
      <c r="H11" s="152"/>
      <c r="I11" s="152"/>
      <c r="J11" s="152"/>
      <c r="K11" s="152"/>
      <c r="L11" s="152"/>
      <c r="M11" s="163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3"/>
      <c r="E12" s="153"/>
      <c r="F12" s="153"/>
      <c r="G12" s="153"/>
      <c r="H12" s="152"/>
      <c r="I12" s="153"/>
      <c r="J12" s="153"/>
      <c r="K12" s="152"/>
      <c r="L12" s="153"/>
      <c r="M12" s="163"/>
      <c r="N12" s="153"/>
      <c r="O12" s="152"/>
      <c r="P12" s="152"/>
      <c r="Q12" s="152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3"/>
      <c r="E13" s="153"/>
      <c r="F13" s="153"/>
      <c r="G13" s="153"/>
      <c r="H13" s="152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44" priority="3">
      <formula>ABS(Z5)&gt;=0.05</formula>
    </cfRule>
  </conditionalFormatting>
  <conditionalFormatting sqref="AA5:AA38">
    <cfRule type="expression" dxfId="43" priority="2">
      <formula>OR(ABS($AA5+$AB5)&gt;$AA$3,ABS($AA5-$AB5)&gt;$AA$3)</formula>
    </cfRule>
  </conditionalFormatting>
  <conditionalFormatting sqref="X5:X38">
    <cfRule type="expression" dxfId="42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CZ68"/>
  <sheetViews>
    <sheetView zoomScale="90" zoomScaleNormal="90" workbookViewId="0">
      <selection activeCell="Z7" sqref="Z7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95</v>
      </c>
      <c r="B1" s="175"/>
      <c r="C1" s="159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61</v>
      </c>
      <c r="E3" s="150">
        <v>62</v>
      </c>
      <c r="F3" s="150">
        <v>63</v>
      </c>
      <c r="G3" s="151">
        <v>64</v>
      </c>
      <c r="H3" s="150">
        <v>65</v>
      </c>
      <c r="I3" s="150">
        <v>66</v>
      </c>
      <c r="J3" s="151">
        <v>67</v>
      </c>
      <c r="K3" s="151">
        <v>68</v>
      </c>
      <c r="L3" s="150">
        <v>69</v>
      </c>
      <c r="M3" s="151">
        <v>70</v>
      </c>
      <c r="N3" s="150"/>
      <c r="O3" s="150"/>
      <c r="P3" s="154"/>
      <c r="Q3" s="154"/>
      <c r="R3" s="150"/>
      <c r="S3" s="150"/>
      <c r="T3" s="154"/>
      <c r="U3" s="150"/>
      <c r="V3" s="150"/>
      <c r="W3" s="1"/>
      <c r="X3" s="172">
        <v>6.6000000000000003E-2</v>
      </c>
      <c r="Y3" s="173"/>
      <c r="Z3" s="165">
        <v>0.11600000000000001</v>
      </c>
      <c r="AA3" s="174">
        <f>X3*AD3</f>
        <v>0.29521800000000004</v>
      </c>
      <c r="AB3" s="174"/>
      <c r="AC3" s="158">
        <f>Z3*AD3</f>
        <v>0.51886800000000011</v>
      </c>
      <c r="AD3" s="9">
        <f>AVERAGE(D4:W4)</f>
        <v>4.4730000000000008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60">
        <v>4.4400000000000004</v>
      </c>
      <c r="E4" s="160">
        <v>4.43</v>
      </c>
      <c r="F4" s="160">
        <v>4.43</v>
      </c>
      <c r="G4" s="160">
        <v>5.3</v>
      </c>
      <c r="H4" s="160">
        <v>5.36</v>
      </c>
      <c r="I4" s="160">
        <v>3.8</v>
      </c>
      <c r="J4" s="160">
        <v>4.33</v>
      </c>
      <c r="K4" s="161">
        <v>3.49</v>
      </c>
      <c r="L4" s="161">
        <v>4.3499999999999996</v>
      </c>
      <c r="M4" s="161">
        <v>4.8</v>
      </c>
      <c r="N4" s="160"/>
      <c r="O4" s="160"/>
      <c r="P4" s="160"/>
      <c r="Q4" s="160"/>
      <c r="R4" s="160"/>
      <c r="S4" s="152"/>
      <c r="T4" s="152"/>
      <c r="U4" s="152"/>
      <c r="V4" s="152"/>
      <c r="W4" s="152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4.4400000000000004</v>
      </c>
      <c r="AH4" s="32">
        <f t="shared" ref="AH4:AZ4" si="1">E4*$AD4</f>
        <v>4.43</v>
      </c>
      <c r="AI4" s="32">
        <f t="shared" si="1"/>
        <v>4.43</v>
      </c>
      <c r="AJ4" s="32">
        <f t="shared" si="1"/>
        <v>5.3</v>
      </c>
      <c r="AK4" s="32">
        <f t="shared" si="1"/>
        <v>5.36</v>
      </c>
      <c r="AL4" s="32">
        <f t="shared" si="1"/>
        <v>3.8</v>
      </c>
      <c r="AM4" s="32">
        <f t="shared" si="1"/>
        <v>4.33</v>
      </c>
      <c r="AN4" s="32">
        <f t="shared" si="1"/>
        <v>3.49</v>
      </c>
      <c r="AO4" s="32">
        <f t="shared" si="1"/>
        <v>4.3499999999999996</v>
      </c>
      <c r="AP4" s="32">
        <f t="shared" si="1"/>
        <v>4.8</v>
      </c>
      <c r="AQ4" s="32">
        <f t="shared" si="1"/>
        <v>0</v>
      </c>
      <c r="AR4" s="32">
        <f t="shared" si="1"/>
        <v>0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4.4400000000000004</v>
      </c>
      <c r="BI4" s="31">
        <f t="shared" ref="BI4:CA4" si="2">AH4</f>
        <v>4.43</v>
      </c>
      <c r="BJ4" s="31">
        <f t="shared" si="2"/>
        <v>4.43</v>
      </c>
      <c r="BK4" s="31">
        <f t="shared" si="2"/>
        <v>5.3</v>
      </c>
      <c r="BL4" s="31">
        <f t="shared" si="2"/>
        <v>5.36</v>
      </c>
      <c r="BM4" s="31">
        <f t="shared" si="2"/>
        <v>3.8</v>
      </c>
      <c r="BN4" s="31">
        <f t="shared" si="2"/>
        <v>4.33</v>
      </c>
      <c r="BO4" s="31">
        <f t="shared" si="2"/>
        <v>3.49</v>
      </c>
      <c r="BP4" s="31">
        <f t="shared" si="2"/>
        <v>4.3499999999999996</v>
      </c>
      <c r="BQ4" s="31">
        <f t="shared" si="2"/>
        <v>4.8</v>
      </c>
      <c r="BR4" s="31">
        <f t="shared" si="2"/>
        <v>0</v>
      </c>
      <c r="BS4" s="31">
        <f t="shared" si="2"/>
        <v>0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60">
        <v>4.46</v>
      </c>
      <c r="E5" s="160">
        <v>4.53</v>
      </c>
      <c r="F5" s="160">
        <v>4.4800000000000004</v>
      </c>
      <c r="G5" s="160">
        <v>5.4</v>
      </c>
      <c r="H5" s="160">
        <v>5.24</v>
      </c>
      <c r="I5" s="160">
        <v>3.99</v>
      </c>
      <c r="J5" s="160">
        <v>4.3600000000000003</v>
      </c>
      <c r="K5" s="160">
        <v>3.46</v>
      </c>
      <c r="L5" s="160">
        <v>4.26</v>
      </c>
      <c r="M5" s="160">
        <v>4.91</v>
      </c>
      <c r="N5" s="160"/>
      <c r="O5" s="160"/>
      <c r="P5" s="160"/>
      <c r="Q5" s="160"/>
      <c r="R5" s="160"/>
      <c r="S5" s="152"/>
      <c r="T5" s="152"/>
      <c r="U5" s="152"/>
      <c r="V5" s="152"/>
      <c r="W5" s="152"/>
      <c r="X5" s="16">
        <f t="shared" ref="X5:X14" si="3">IF(AE5=0,"",AVERAGE(AG5:AZ5))</f>
        <v>8.5403843900124458E-3</v>
      </c>
      <c r="Y5" s="19">
        <f t="shared" ref="Y5:Y14" si="4">IF(AE5&lt;2,"",STDEV(AG5:AZ5)/SQRT(COUNT(AG5:AZ5))*TINV(0.1,COUNT(AG5:AZ5)-1))</f>
        <v>1.27591447730513E-2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3.6000000000000212E-2</v>
      </c>
      <c r="AB5" s="20">
        <f t="shared" ref="AB5:AB14" si="7">IF(AE5&lt;2,"",STDEV(BH5:CA5)/SQRT(COUNT(BH5:CA5))*TINV(0.1,COUNT(BH5:CA5)-1))</f>
        <v>5.5480064616638229E-2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10</v>
      </c>
      <c r="AF5" s="53" t="str">
        <f t="shared" ref="AF5:AF14" si="10">IF(A5="","",A5)</f>
        <v>Tid 1</v>
      </c>
      <c r="AG5" s="86">
        <f t="shared" ref="AG5:AV14" si="11">IF(D5*D$4=0,"",D5*$AD5/AG$4-1)</f>
        <v>4.5045045045044585E-3</v>
      </c>
      <c r="AH5" s="5">
        <f t="shared" si="11"/>
        <v>2.257336343115135E-2</v>
      </c>
      <c r="AI5" s="5">
        <f t="shared" si="11"/>
        <v>1.1286681715575675E-2</v>
      </c>
      <c r="AJ5" s="5">
        <f t="shared" si="11"/>
        <v>1.8867924528301883E-2</v>
      </c>
      <c r="AK5" s="5">
        <f t="shared" si="11"/>
        <v>-2.2388059701492602E-2</v>
      </c>
      <c r="AL5" s="5">
        <f t="shared" si="11"/>
        <v>5.0000000000000044E-2</v>
      </c>
      <c r="AM5" s="5">
        <f t="shared" si="11"/>
        <v>6.9284064665127154E-3</v>
      </c>
      <c r="AN5" s="5">
        <f t="shared" si="11"/>
        <v>-8.5959885386820423E-3</v>
      </c>
      <c r="AO5" s="5">
        <f t="shared" si="11"/>
        <v>-2.0689655172413723E-2</v>
      </c>
      <c r="AP5" s="5">
        <f t="shared" si="11"/>
        <v>2.2916666666666696E-2</v>
      </c>
      <c r="AQ5" s="5" t="str">
        <f t="shared" si="11"/>
        <v/>
      </c>
      <c r="AR5" s="5" t="str">
        <f t="shared" si="11"/>
        <v/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0.11600000000000001</v>
      </c>
      <c r="BB5" s="3">
        <f t="shared" ref="BB5:BB14" si="14">IF(AE5=0,"",X$3)</f>
        <v>6.6000000000000003E-2</v>
      </c>
      <c r="BC5" s="3">
        <f t="shared" ref="BC5:BC14" si="15">IF(AE5=0,"",-BB5)</f>
        <v>-6.6000000000000003E-2</v>
      </c>
      <c r="BD5" s="3">
        <f t="shared" ref="BD5:BD14" si="16">IF(AE5=0,"",-BA5)</f>
        <v>-0.11600000000000001</v>
      </c>
      <c r="BE5" s="56">
        <f t="shared" ref="BE5:BE14" si="17">IF(AE5=0,"",AVERAGE(AG5:AZ5))</f>
        <v>8.5403843900124458E-3</v>
      </c>
      <c r="BF5" s="56">
        <f t="shared" ref="BF5:BF14" si="18">IF(AE5&lt;2,"",STDEV(AG5:AZ5)/SQRT(AE5)*TINV(0.05,AE5-1))</f>
        <v>1.5745451480566244E-2</v>
      </c>
      <c r="BG5" s="58">
        <f t="shared" ref="BG5:BG14" si="19">IF(CG5="","",-CG5)</f>
        <v>-6.8465299289103457E-2</v>
      </c>
      <c r="BH5" s="92">
        <f t="shared" ref="BH5:BW14" si="20">IF(D5*D$4=0,"",D5*$AD5-AG$4)</f>
        <v>1.9999999999999574E-2</v>
      </c>
      <c r="BI5" s="4">
        <f t="shared" si="20"/>
        <v>0.10000000000000053</v>
      </c>
      <c r="BJ5" s="4">
        <f t="shared" si="20"/>
        <v>5.0000000000000711E-2</v>
      </c>
      <c r="BK5" s="4">
        <f t="shared" si="20"/>
        <v>0.10000000000000053</v>
      </c>
      <c r="BL5" s="4">
        <f t="shared" si="20"/>
        <v>-0.12000000000000011</v>
      </c>
      <c r="BM5" s="4">
        <f t="shared" si="20"/>
        <v>0.19000000000000039</v>
      </c>
      <c r="BN5" s="4">
        <f t="shared" si="20"/>
        <v>3.0000000000000249E-2</v>
      </c>
      <c r="BO5" s="4">
        <f t="shared" si="20"/>
        <v>-3.0000000000000249E-2</v>
      </c>
      <c r="BP5" s="4">
        <f t="shared" si="20"/>
        <v>-8.9999999999999858E-2</v>
      </c>
      <c r="BQ5" s="4">
        <f t="shared" si="20"/>
        <v>0.11000000000000032</v>
      </c>
      <c r="BR5" s="4" t="str">
        <f t="shared" si="20"/>
        <v/>
      </c>
      <c r="BS5" s="4" t="str">
        <f t="shared" si="20"/>
        <v/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0.51886800000000011</v>
      </c>
      <c r="CC5" s="93">
        <f t="shared" ref="CC5:CC14" si="23">IF(AE5=0,"",AA$3)</f>
        <v>0.29521800000000004</v>
      </c>
      <c r="CD5" s="93">
        <f t="shared" ref="CD5:CD14" si="24">IF(AE5=0,"",-CC5)</f>
        <v>-0.29521800000000004</v>
      </c>
      <c r="CE5" s="93">
        <f t="shared" ref="CE5:CE14" si="25">IF(AE5=0,"",-CB5)</f>
        <v>-0.51886800000000011</v>
      </c>
      <c r="CF5" s="59">
        <f t="shared" ref="CF5:CF14" si="26">IF(AE5=0,"",AVERAGE(BH5:CA5))</f>
        <v>3.6000000000000212E-2</v>
      </c>
      <c r="CG5" s="58">
        <f t="shared" ref="CG5:CG14" si="27">IF(AE5&lt;2,"",STDEV(BH5:CA5)/SQRT(AE5)*TINV(0.05,AE5-1))</f>
        <v>6.8465299289103457E-2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60">
        <v>4.5</v>
      </c>
      <c r="E6" s="160">
        <v>4.2</v>
      </c>
      <c r="F6" s="160">
        <v>4.5</v>
      </c>
      <c r="G6" s="160">
        <v>5.2</v>
      </c>
      <c r="H6" s="160">
        <v>5.4</v>
      </c>
      <c r="I6" s="160">
        <v>4.0999999999999996</v>
      </c>
      <c r="J6" s="160">
        <v>4.0999999999999996</v>
      </c>
      <c r="K6" s="160">
        <v>3.6</v>
      </c>
      <c r="L6" s="160">
        <v>4.2</v>
      </c>
      <c r="M6" s="160">
        <v>4.8</v>
      </c>
      <c r="N6" s="160"/>
      <c r="O6" s="160"/>
      <c r="P6" s="160"/>
      <c r="Q6" s="160"/>
      <c r="R6" s="160"/>
      <c r="S6" s="152"/>
      <c r="T6" s="152"/>
      <c r="U6" s="152"/>
      <c r="V6" s="152"/>
      <c r="W6" s="152"/>
      <c r="X6" s="16">
        <f t="shared" si="3"/>
        <v>-1.1143654405200154E-3</v>
      </c>
      <c r="Y6" s="19">
        <f t="shared" si="4"/>
        <v>2.3478317679900343E-2</v>
      </c>
      <c r="Z6" s="17">
        <f t="shared" si="5"/>
        <v>0</v>
      </c>
      <c r="AA6" s="18">
        <f t="shared" si="6"/>
        <v>-1.2999999999999946E-2</v>
      </c>
      <c r="AB6" s="20">
        <f t="shared" si="7"/>
        <v>9.6383320097381028E-2</v>
      </c>
      <c r="AC6" s="17">
        <f t="shared" si="8"/>
        <v>0</v>
      </c>
      <c r="AD6" s="96">
        <f t="shared" si="0"/>
        <v>1</v>
      </c>
      <c r="AE6" s="97">
        <f t="shared" si="9"/>
        <v>10</v>
      </c>
      <c r="AF6" s="53" t="str">
        <f t="shared" si="10"/>
        <v>Tid 2</v>
      </c>
      <c r="AG6" s="86">
        <f t="shared" si="11"/>
        <v>1.3513513513513375E-2</v>
      </c>
      <c r="AH6" s="5">
        <f t="shared" si="11"/>
        <v>-5.1918735891647749E-2</v>
      </c>
      <c r="AI6" s="5">
        <f t="shared" si="11"/>
        <v>1.5801354401805856E-2</v>
      </c>
      <c r="AJ6" s="5">
        <f t="shared" si="11"/>
        <v>-1.8867924528301772E-2</v>
      </c>
      <c r="AK6" s="5">
        <f t="shared" si="11"/>
        <v>7.4626865671640896E-3</v>
      </c>
      <c r="AL6" s="5">
        <f t="shared" si="11"/>
        <v>7.8947368421052655E-2</v>
      </c>
      <c r="AM6" s="5">
        <f t="shared" si="11"/>
        <v>-5.3117782909930855E-2</v>
      </c>
      <c r="AN6" s="5">
        <f t="shared" si="11"/>
        <v>3.1518624641833748E-2</v>
      </c>
      <c r="AO6" s="5">
        <f t="shared" si="11"/>
        <v>-3.4482758620689502E-2</v>
      </c>
      <c r="AP6" s="5">
        <f t="shared" si="11"/>
        <v>0</v>
      </c>
      <c r="AQ6" s="5" t="str">
        <f t="shared" si="11"/>
        <v/>
      </c>
      <c r="AR6" s="5" t="str">
        <f t="shared" si="11"/>
        <v/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0.11600000000000001</v>
      </c>
      <c r="BB6" s="3">
        <f t="shared" si="14"/>
        <v>6.6000000000000003E-2</v>
      </c>
      <c r="BC6" s="3">
        <f t="shared" si="15"/>
        <v>-6.6000000000000003E-2</v>
      </c>
      <c r="BD6" s="3">
        <f t="shared" si="16"/>
        <v>-0.11600000000000001</v>
      </c>
      <c r="BE6" s="56">
        <f t="shared" si="17"/>
        <v>-1.1143654405200154E-3</v>
      </c>
      <c r="BF6" s="56">
        <f t="shared" si="18"/>
        <v>2.8973471063279164E-2</v>
      </c>
      <c r="BG6" s="58">
        <f t="shared" si="19"/>
        <v>-0.11894205427737853</v>
      </c>
      <c r="BH6" s="92">
        <f t="shared" si="20"/>
        <v>5.9999999999999609E-2</v>
      </c>
      <c r="BI6" s="4">
        <f t="shared" si="20"/>
        <v>-0.22999999999999954</v>
      </c>
      <c r="BJ6" s="4">
        <f t="shared" si="20"/>
        <v>7.0000000000000284E-2</v>
      </c>
      <c r="BK6" s="4">
        <f t="shared" si="20"/>
        <v>-9.9999999999999645E-2</v>
      </c>
      <c r="BL6" s="4">
        <f t="shared" si="20"/>
        <v>4.0000000000000036E-2</v>
      </c>
      <c r="BM6" s="4">
        <f t="shared" si="20"/>
        <v>0.29999999999999982</v>
      </c>
      <c r="BN6" s="4">
        <f t="shared" si="20"/>
        <v>-0.23000000000000043</v>
      </c>
      <c r="BO6" s="4">
        <f t="shared" si="20"/>
        <v>0.10999999999999988</v>
      </c>
      <c r="BP6" s="4">
        <f t="shared" si="20"/>
        <v>-0.14999999999999947</v>
      </c>
      <c r="BQ6" s="4">
        <f t="shared" si="20"/>
        <v>0</v>
      </c>
      <c r="BR6" s="4" t="str">
        <f t="shared" si="20"/>
        <v/>
      </c>
      <c r="BS6" s="4" t="str">
        <f t="shared" si="20"/>
        <v/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0.51886800000000011</v>
      </c>
      <c r="CC6" s="93">
        <f t="shared" si="23"/>
        <v>0.29521800000000004</v>
      </c>
      <c r="CD6" s="93">
        <f t="shared" si="24"/>
        <v>-0.29521800000000004</v>
      </c>
      <c r="CE6" s="93">
        <f t="shared" si="25"/>
        <v>-0.51886800000000011</v>
      </c>
      <c r="CF6" s="59">
        <f t="shared" si="26"/>
        <v>-1.2999999999999946E-2</v>
      </c>
      <c r="CG6" s="58">
        <f t="shared" si="27"/>
        <v>0.11894205427737853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89</v>
      </c>
      <c r="C7" s="22">
        <v>1</v>
      </c>
      <c r="D7" s="160">
        <v>4.5</v>
      </c>
      <c r="E7" s="160">
        <v>4.7</v>
      </c>
      <c r="F7" s="160"/>
      <c r="G7" s="160">
        <v>5.4</v>
      </c>
      <c r="H7" s="160">
        <v>5.6</v>
      </c>
      <c r="I7" s="160">
        <v>4.0999999999999996</v>
      </c>
      <c r="J7" s="160">
        <v>4.5</v>
      </c>
      <c r="K7" s="160">
        <v>3.6</v>
      </c>
      <c r="L7" s="160">
        <v>4.3</v>
      </c>
      <c r="M7" s="160">
        <v>5.0999999999999996</v>
      </c>
      <c r="N7" s="160"/>
      <c r="O7" s="160"/>
      <c r="P7" s="160"/>
      <c r="Q7" s="160"/>
      <c r="R7" s="160"/>
      <c r="S7" s="152"/>
      <c r="T7" s="152"/>
      <c r="U7" s="152"/>
      <c r="V7" s="152"/>
      <c r="W7" s="152"/>
      <c r="X7" s="16">
        <f t="shared" si="3"/>
        <v>3.7648705430570813E-2</v>
      </c>
      <c r="Y7" s="19">
        <f t="shared" si="4"/>
        <v>1.7404499062846572E-2</v>
      </c>
      <c r="Z7" s="17">
        <f t="shared" si="5"/>
        <v>0</v>
      </c>
      <c r="AA7" s="18">
        <f t="shared" si="6"/>
        <v>0.16666666666666663</v>
      </c>
      <c r="AB7" s="20">
        <f t="shared" si="7"/>
        <v>7.5152739202765287E-2</v>
      </c>
      <c r="AC7" s="17">
        <f t="shared" si="8"/>
        <v>0</v>
      </c>
      <c r="AD7" s="96">
        <f t="shared" si="0"/>
        <v>1</v>
      </c>
      <c r="AE7" s="97">
        <f t="shared" si="9"/>
        <v>9</v>
      </c>
      <c r="AF7" s="53" t="str">
        <f t="shared" si="10"/>
        <v>Tid 3</v>
      </c>
      <c r="AG7" s="86">
        <f t="shared" si="11"/>
        <v>1.3513513513513375E-2</v>
      </c>
      <c r="AH7" s="5">
        <f t="shared" si="11"/>
        <v>6.0948081264108556E-2</v>
      </c>
      <c r="AI7" s="5" t="str">
        <f t="shared" si="11"/>
        <v/>
      </c>
      <c r="AJ7" s="5">
        <f t="shared" si="11"/>
        <v>1.8867924528301883E-2</v>
      </c>
      <c r="AK7" s="5">
        <f t="shared" si="11"/>
        <v>4.4776119402984982E-2</v>
      </c>
      <c r="AL7" s="5">
        <f t="shared" si="11"/>
        <v>7.8947368421052655E-2</v>
      </c>
      <c r="AM7" s="5">
        <f t="shared" si="11"/>
        <v>3.9260969976905313E-2</v>
      </c>
      <c r="AN7" s="5">
        <f t="shared" si="11"/>
        <v>3.1518624641833748E-2</v>
      </c>
      <c r="AO7" s="5">
        <f t="shared" si="11"/>
        <v>-1.1494252873563204E-2</v>
      </c>
      <c r="AP7" s="5">
        <f t="shared" si="11"/>
        <v>6.25E-2</v>
      </c>
      <c r="AQ7" s="5" t="str">
        <f t="shared" si="11"/>
        <v/>
      </c>
      <c r="AR7" s="5" t="str">
        <f t="shared" si="11"/>
        <v/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0.11600000000000001</v>
      </c>
      <c r="BB7" s="3">
        <f t="shared" si="14"/>
        <v>6.6000000000000003E-2</v>
      </c>
      <c r="BC7" s="3">
        <f t="shared" si="15"/>
        <v>-6.6000000000000003E-2</v>
      </c>
      <c r="BD7" s="3">
        <f t="shared" si="16"/>
        <v>-0.11600000000000001</v>
      </c>
      <c r="BE7" s="56">
        <f t="shared" si="17"/>
        <v>3.7648705430570813E-2</v>
      </c>
      <c r="BF7" s="56">
        <f t="shared" si="18"/>
        <v>2.1583119123597453E-2</v>
      </c>
      <c r="BG7" s="58">
        <f t="shared" si="19"/>
        <v>-9.3196047574876109E-2</v>
      </c>
      <c r="BH7" s="92">
        <f t="shared" si="20"/>
        <v>5.9999999999999609E-2</v>
      </c>
      <c r="BI7" s="4">
        <f t="shared" si="20"/>
        <v>0.27000000000000046</v>
      </c>
      <c r="BJ7" s="4" t="str">
        <f t="shared" si="20"/>
        <v/>
      </c>
      <c r="BK7" s="4">
        <f t="shared" si="20"/>
        <v>0.10000000000000053</v>
      </c>
      <c r="BL7" s="4">
        <f t="shared" si="20"/>
        <v>0.23999999999999932</v>
      </c>
      <c r="BM7" s="4">
        <f t="shared" si="20"/>
        <v>0.29999999999999982</v>
      </c>
      <c r="BN7" s="4">
        <f t="shared" si="20"/>
        <v>0.16999999999999993</v>
      </c>
      <c r="BO7" s="4">
        <f t="shared" si="20"/>
        <v>0.10999999999999988</v>
      </c>
      <c r="BP7" s="4">
        <f t="shared" si="20"/>
        <v>-4.9999999999999822E-2</v>
      </c>
      <c r="BQ7" s="4">
        <f t="shared" si="20"/>
        <v>0.29999999999999982</v>
      </c>
      <c r="BR7" s="4" t="str">
        <f t="shared" si="20"/>
        <v/>
      </c>
      <c r="BS7" s="4" t="str">
        <f t="shared" si="20"/>
        <v/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0.51886800000000011</v>
      </c>
      <c r="CC7" s="93">
        <f t="shared" si="23"/>
        <v>0.29521800000000004</v>
      </c>
      <c r="CD7" s="93">
        <f t="shared" si="24"/>
        <v>-0.29521800000000004</v>
      </c>
      <c r="CE7" s="93">
        <f t="shared" si="25"/>
        <v>-0.51886800000000011</v>
      </c>
      <c r="CF7" s="59">
        <f t="shared" si="26"/>
        <v>0.16666666666666663</v>
      </c>
      <c r="CG7" s="58">
        <f t="shared" si="27"/>
        <v>9.3196047574876109E-2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6" t="e">
        <f t="shared" si="0"/>
        <v>#DIV/0!</v>
      </c>
      <c r="AE8" s="97">
        <f t="shared" si="9"/>
        <v>0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 t="str">
        <f t="shared" si="22"/>
        <v/>
      </c>
      <c r="CC8" s="93" t="str">
        <f t="shared" si="23"/>
        <v/>
      </c>
      <c r="CD8" s="93" t="str">
        <f t="shared" si="24"/>
        <v/>
      </c>
      <c r="CE8" s="93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52"/>
      <c r="E9" s="152"/>
      <c r="F9" s="160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160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160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160"/>
      <c r="D12" s="153"/>
      <c r="E12" s="153"/>
      <c r="F12" s="153"/>
      <c r="G12" s="153"/>
      <c r="H12" s="152"/>
      <c r="I12" s="153"/>
      <c r="J12" s="153"/>
      <c r="K12" s="152"/>
      <c r="L12" s="153"/>
      <c r="M12" s="153"/>
      <c r="N12" s="153"/>
      <c r="O12" s="152"/>
      <c r="P12" s="152"/>
      <c r="Q12" s="152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160"/>
      <c r="D13" s="153"/>
      <c r="E13" s="153"/>
      <c r="F13" s="153"/>
      <c r="G13" s="153"/>
      <c r="H13" s="152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17" priority="3">
      <formula>ABS(Z5)&gt;=0.05</formula>
    </cfRule>
  </conditionalFormatting>
  <conditionalFormatting sqref="AA5:AA38">
    <cfRule type="expression" dxfId="16" priority="2">
      <formula>OR(ABS($AA5+$AB5)&gt;$AA$3,ABS($AA5-$AB5)&gt;$AA$3)</formula>
    </cfRule>
  </conditionalFormatting>
  <conditionalFormatting sqref="X5:X38">
    <cfRule type="expression" dxfId="15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CZ68"/>
  <sheetViews>
    <sheetView zoomScale="90" zoomScaleNormal="90" workbookViewId="0">
      <selection activeCell="Z9" sqref="Z9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94</v>
      </c>
      <c r="B1" s="175"/>
      <c r="C1" s="159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61</v>
      </c>
      <c r="E3" s="150">
        <v>62</v>
      </c>
      <c r="F3" s="150">
        <v>63</v>
      </c>
      <c r="G3" s="151">
        <v>64</v>
      </c>
      <c r="H3" s="150">
        <v>65</v>
      </c>
      <c r="I3" s="150">
        <v>66</v>
      </c>
      <c r="J3" s="151">
        <v>67</v>
      </c>
      <c r="K3" s="151">
        <v>68</v>
      </c>
      <c r="L3" s="150">
        <v>69</v>
      </c>
      <c r="M3" s="151">
        <v>70</v>
      </c>
      <c r="N3" s="150"/>
      <c r="O3" s="150"/>
      <c r="P3" s="154"/>
      <c r="Q3" s="154"/>
      <c r="R3" s="150"/>
      <c r="S3" s="150"/>
      <c r="T3" s="154"/>
      <c r="U3" s="150"/>
      <c r="V3" s="150"/>
      <c r="W3" s="1"/>
      <c r="X3" s="172">
        <v>5.2999999999999999E-2</v>
      </c>
      <c r="Y3" s="173"/>
      <c r="Z3" s="165">
        <v>0.11700000000000001</v>
      </c>
      <c r="AA3" s="174">
        <f>X3*AD3</f>
        <v>0.71126000000000011</v>
      </c>
      <c r="AB3" s="174"/>
      <c r="AC3" s="158">
        <f>Z3*AD3</f>
        <v>1.5701400000000003</v>
      </c>
      <c r="AD3" s="9">
        <f>AVERAGE(D4:W4)</f>
        <v>13.420000000000002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60">
        <v>12.9</v>
      </c>
      <c r="E4" s="160">
        <v>11.7</v>
      </c>
      <c r="F4" s="160">
        <v>12.8</v>
      </c>
      <c r="G4" s="160">
        <v>12.8</v>
      </c>
      <c r="H4" s="160">
        <v>13.7</v>
      </c>
      <c r="I4" s="160">
        <v>10.5</v>
      </c>
      <c r="J4" s="160">
        <v>13</v>
      </c>
      <c r="K4" s="161">
        <v>12.7</v>
      </c>
      <c r="L4" s="161">
        <v>19.100000000000001</v>
      </c>
      <c r="M4" s="161">
        <v>15</v>
      </c>
      <c r="N4" s="160"/>
      <c r="O4" s="160"/>
      <c r="P4" s="160"/>
      <c r="Q4" s="160"/>
      <c r="R4" s="160"/>
      <c r="S4" s="152"/>
      <c r="T4" s="152"/>
      <c r="U4" s="152"/>
      <c r="V4" s="152"/>
      <c r="W4" s="152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12.9</v>
      </c>
      <c r="AH4" s="32">
        <f t="shared" ref="AH4:AZ4" si="1">E4*$AD4</f>
        <v>11.7</v>
      </c>
      <c r="AI4" s="32">
        <f t="shared" si="1"/>
        <v>12.8</v>
      </c>
      <c r="AJ4" s="32">
        <f t="shared" si="1"/>
        <v>12.8</v>
      </c>
      <c r="AK4" s="32">
        <f t="shared" si="1"/>
        <v>13.7</v>
      </c>
      <c r="AL4" s="32">
        <f t="shared" si="1"/>
        <v>10.5</v>
      </c>
      <c r="AM4" s="32">
        <f t="shared" si="1"/>
        <v>13</v>
      </c>
      <c r="AN4" s="32">
        <f t="shared" si="1"/>
        <v>12.7</v>
      </c>
      <c r="AO4" s="32">
        <f t="shared" si="1"/>
        <v>19.100000000000001</v>
      </c>
      <c r="AP4" s="32">
        <f t="shared" si="1"/>
        <v>15</v>
      </c>
      <c r="AQ4" s="32">
        <f t="shared" si="1"/>
        <v>0</v>
      </c>
      <c r="AR4" s="32">
        <f t="shared" si="1"/>
        <v>0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12.9</v>
      </c>
      <c r="BI4" s="31">
        <f t="shared" ref="BI4:CA4" si="2">AH4</f>
        <v>11.7</v>
      </c>
      <c r="BJ4" s="31">
        <f t="shared" si="2"/>
        <v>12.8</v>
      </c>
      <c r="BK4" s="31">
        <f t="shared" si="2"/>
        <v>12.8</v>
      </c>
      <c r="BL4" s="31">
        <f t="shared" si="2"/>
        <v>13.7</v>
      </c>
      <c r="BM4" s="31">
        <f t="shared" si="2"/>
        <v>10.5</v>
      </c>
      <c r="BN4" s="31">
        <f t="shared" si="2"/>
        <v>13</v>
      </c>
      <c r="BO4" s="31">
        <f t="shared" si="2"/>
        <v>12.7</v>
      </c>
      <c r="BP4" s="31">
        <f t="shared" si="2"/>
        <v>19.100000000000001</v>
      </c>
      <c r="BQ4" s="31">
        <f t="shared" si="2"/>
        <v>15</v>
      </c>
      <c r="BR4" s="31">
        <f t="shared" si="2"/>
        <v>0</v>
      </c>
      <c r="BS4" s="31">
        <f t="shared" si="2"/>
        <v>0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60">
        <v>13</v>
      </c>
      <c r="E5" s="160">
        <v>10.6</v>
      </c>
      <c r="F5" s="160">
        <v>13.2</v>
      </c>
      <c r="G5" s="160">
        <v>12.3</v>
      </c>
      <c r="H5" s="160">
        <v>12.7</v>
      </c>
      <c r="I5" s="160">
        <v>10.9</v>
      </c>
      <c r="J5" s="160">
        <v>13.5</v>
      </c>
      <c r="K5" s="160">
        <v>13.3</v>
      </c>
      <c r="L5" s="160">
        <v>19.100000000000001</v>
      </c>
      <c r="M5" s="160">
        <v>14.7</v>
      </c>
      <c r="N5" s="160"/>
      <c r="O5" s="160"/>
      <c r="P5" s="160"/>
      <c r="Q5" s="160"/>
      <c r="R5" s="160"/>
      <c r="S5" s="152"/>
      <c r="T5" s="152"/>
      <c r="U5" s="152"/>
      <c r="V5" s="152"/>
      <c r="W5" s="152"/>
      <c r="X5" s="16">
        <f t="shared" ref="X5:X14" si="3">IF(AE5=0,"",AVERAGE(AG5:AZ5))</f>
        <v>-6.3269485717559306E-3</v>
      </c>
      <c r="Y5" s="19">
        <f t="shared" ref="Y5:Y14" si="4">IF(AE5&lt;2,"",STDEV(AG5:AZ5)/SQRT(COUNT(AG5:AZ5))*TINV(0.1,COUNT(AG5:AZ5)-1))</f>
        <v>2.8589720093083221E-2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-9.0000000000000038E-2</v>
      </c>
      <c r="AB5" s="20">
        <f t="shared" ref="AB5:AB14" si="7">IF(AE5&lt;2,"",STDEV(BH5:CA5)/SQRT(COUNT(BH5:CA5))*TINV(0.1,COUNT(BH5:CA5)-1))</f>
        <v>0.35676436369710657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10</v>
      </c>
      <c r="AF5" s="53" t="str">
        <f t="shared" ref="AF5:AF14" si="10">IF(A5="","",A5)</f>
        <v>Tid 1</v>
      </c>
      <c r="AG5" s="86">
        <f t="shared" ref="AG5:AV14" si="11">IF(D5*D$4=0,"",D5*$AD5/AG$4-1)</f>
        <v>7.7519379844961378E-3</v>
      </c>
      <c r="AH5" s="5">
        <f t="shared" si="11"/>
        <v>-9.4017094017094016E-2</v>
      </c>
      <c r="AI5" s="5">
        <f t="shared" si="11"/>
        <v>3.1249999999999778E-2</v>
      </c>
      <c r="AJ5" s="5">
        <f t="shared" si="11"/>
        <v>-3.90625E-2</v>
      </c>
      <c r="AK5" s="5">
        <f t="shared" si="11"/>
        <v>-7.2992700729927029E-2</v>
      </c>
      <c r="AL5" s="5">
        <f t="shared" si="11"/>
        <v>3.8095238095238182E-2</v>
      </c>
      <c r="AM5" s="5">
        <f t="shared" si="11"/>
        <v>3.8461538461538547E-2</v>
      </c>
      <c r="AN5" s="5">
        <f t="shared" si="11"/>
        <v>4.7244094488189115E-2</v>
      </c>
      <c r="AO5" s="5">
        <f t="shared" si="11"/>
        <v>0</v>
      </c>
      <c r="AP5" s="5">
        <f t="shared" si="11"/>
        <v>-2.0000000000000018E-2</v>
      </c>
      <c r="AQ5" s="5" t="str">
        <f t="shared" si="11"/>
        <v/>
      </c>
      <c r="AR5" s="5" t="str">
        <f t="shared" si="11"/>
        <v/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0.11700000000000001</v>
      </c>
      <c r="BB5" s="3">
        <f t="shared" ref="BB5:BB14" si="14">IF(AE5=0,"",X$3)</f>
        <v>5.2999999999999999E-2</v>
      </c>
      <c r="BC5" s="3">
        <f t="shared" ref="BC5:BC14" si="15">IF(AE5=0,"",-BB5)</f>
        <v>-5.2999999999999999E-2</v>
      </c>
      <c r="BD5" s="3">
        <f t="shared" ref="BD5:BD14" si="16">IF(AE5=0,"",-BA5)</f>
        <v>-0.11700000000000001</v>
      </c>
      <c r="BE5" s="56">
        <f t="shared" ref="BE5:BE14" si="17">IF(AE5=0,"",AVERAGE(AG5:AZ5))</f>
        <v>-6.3269485717559306E-3</v>
      </c>
      <c r="BF5" s="56">
        <f t="shared" ref="BF5:BF14" si="18">IF(AE5&lt;2,"",STDEV(AG5:AZ5)/SQRT(AE5)*TINV(0.05,AE5-1))</f>
        <v>3.5281208778145882E-2</v>
      </c>
      <c r="BG5" s="58">
        <f t="shared" ref="BG5:BG14" si="19">IF(CG5="","",-CG5)</f>
        <v>-0.44026587036244563</v>
      </c>
      <c r="BH5" s="92">
        <f t="shared" ref="BH5:BW14" si="20">IF(D5*D$4=0,"",D5*$AD5-AG$4)</f>
        <v>9.9999999999999645E-2</v>
      </c>
      <c r="BI5" s="4">
        <f t="shared" si="20"/>
        <v>-1.0999999999999996</v>
      </c>
      <c r="BJ5" s="4">
        <f t="shared" si="20"/>
        <v>0.39999999999999858</v>
      </c>
      <c r="BK5" s="4">
        <f t="shared" si="20"/>
        <v>-0.5</v>
      </c>
      <c r="BL5" s="4">
        <f t="shared" si="20"/>
        <v>-1</v>
      </c>
      <c r="BM5" s="4">
        <f t="shared" si="20"/>
        <v>0.40000000000000036</v>
      </c>
      <c r="BN5" s="4">
        <f t="shared" si="20"/>
        <v>0.5</v>
      </c>
      <c r="BO5" s="4">
        <f t="shared" si="20"/>
        <v>0.60000000000000142</v>
      </c>
      <c r="BP5" s="4">
        <f t="shared" si="20"/>
        <v>0</v>
      </c>
      <c r="BQ5" s="4">
        <f t="shared" si="20"/>
        <v>-0.30000000000000071</v>
      </c>
      <c r="BR5" s="4" t="str">
        <f t="shared" si="20"/>
        <v/>
      </c>
      <c r="BS5" s="4" t="str">
        <f t="shared" si="20"/>
        <v/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1.5701400000000003</v>
      </c>
      <c r="CC5" s="93">
        <f t="shared" ref="CC5:CC14" si="23">IF(AE5=0,"",AA$3)</f>
        <v>0.71126000000000011</v>
      </c>
      <c r="CD5" s="93">
        <f t="shared" ref="CD5:CD14" si="24">IF(AE5=0,"",-CC5)</f>
        <v>-0.71126000000000011</v>
      </c>
      <c r="CE5" s="93">
        <f t="shared" ref="CE5:CE14" si="25">IF(AE5=0,"",-CB5)</f>
        <v>-1.5701400000000003</v>
      </c>
      <c r="CF5" s="59">
        <f t="shared" ref="CF5:CF14" si="26">IF(AE5=0,"",AVERAGE(BH5:CA5))</f>
        <v>-9.0000000000000038E-2</v>
      </c>
      <c r="CG5" s="58">
        <f t="shared" ref="CG5:CG14" si="27">IF(AE5&lt;2,"",STDEV(BH5:CA5)/SQRT(AE5)*TINV(0.05,AE5-1))</f>
        <v>0.44026587036244563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60">
        <v>13.5</v>
      </c>
      <c r="E6" s="160">
        <v>11.1</v>
      </c>
      <c r="F6" s="160">
        <v>13</v>
      </c>
      <c r="G6" s="160">
        <v>12.9</v>
      </c>
      <c r="H6" s="160">
        <v>13.4</v>
      </c>
      <c r="I6" s="160">
        <v>11.1</v>
      </c>
      <c r="J6" s="160">
        <v>13.8</v>
      </c>
      <c r="K6" s="160">
        <v>13.4</v>
      </c>
      <c r="L6" s="160">
        <v>20</v>
      </c>
      <c r="M6" s="160">
        <v>15.3</v>
      </c>
      <c r="N6" s="160"/>
      <c r="O6" s="160"/>
      <c r="P6" s="160"/>
      <c r="Q6" s="160"/>
      <c r="R6" s="160"/>
      <c r="S6" s="152"/>
      <c r="T6" s="152"/>
      <c r="U6" s="152"/>
      <c r="V6" s="152"/>
      <c r="W6" s="152"/>
      <c r="X6" s="16">
        <f t="shared" si="3"/>
        <v>2.3768911417165417E-2</v>
      </c>
      <c r="Y6" s="19">
        <f t="shared" si="4"/>
        <v>2.1723129053930274E-2</v>
      </c>
      <c r="Z6" s="17">
        <f t="shared" si="5"/>
        <v>0</v>
      </c>
      <c r="AA6" s="18">
        <f t="shared" si="6"/>
        <v>0.33000000000000007</v>
      </c>
      <c r="AB6" s="20">
        <f t="shared" si="7"/>
        <v>0.28405036397297989</v>
      </c>
      <c r="AC6" s="17">
        <f t="shared" si="8"/>
        <v>0</v>
      </c>
      <c r="AD6" s="96">
        <f t="shared" si="0"/>
        <v>1</v>
      </c>
      <c r="AE6" s="97">
        <f t="shared" si="9"/>
        <v>10</v>
      </c>
      <c r="AF6" s="53" t="str">
        <f t="shared" si="10"/>
        <v>Tid 2</v>
      </c>
      <c r="AG6" s="86">
        <f t="shared" si="11"/>
        <v>4.6511627906976605E-2</v>
      </c>
      <c r="AH6" s="5">
        <f t="shared" si="11"/>
        <v>-5.1282051282051211E-2</v>
      </c>
      <c r="AI6" s="5">
        <f t="shared" si="11"/>
        <v>1.5625E-2</v>
      </c>
      <c r="AJ6" s="5">
        <f t="shared" si="11"/>
        <v>7.8125E-3</v>
      </c>
      <c r="AK6" s="5">
        <f t="shared" si="11"/>
        <v>-2.1897810218978075E-2</v>
      </c>
      <c r="AL6" s="5">
        <f t="shared" si="11"/>
        <v>5.7142857142857162E-2</v>
      </c>
      <c r="AM6" s="5">
        <f t="shared" si="11"/>
        <v>6.1538461538461542E-2</v>
      </c>
      <c r="AN6" s="5">
        <f t="shared" si="11"/>
        <v>5.5118110236220597E-2</v>
      </c>
      <c r="AO6" s="5">
        <f t="shared" si="11"/>
        <v>4.7120418848167533E-2</v>
      </c>
      <c r="AP6" s="5">
        <f t="shared" si="11"/>
        <v>2.0000000000000018E-2</v>
      </c>
      <c r="AQ6" s="5" t="str">
        <f t="shared" si="11"/>
        <v/>
      </c>
      <c r="AR6" s="5" t="str">
        <f t="shared" si="11"/>
        <v/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0.11700000000000001</v>
      </c>
      <c r="BB6" s="3">
        <f t="shared" si="14"/>
        <v>5.2999999999999999E-2</v>
      </c>
      <c r="BC6" s="3">
        <f t="shared" si="15"/>
        <v>-5.2999999999999999E-2</v>
      </c>
      <c r="BD6" s="3">
        <f t="shared" si="16"/>
        <v>-0.11700000000000001</v>
      </c>
      <c r="BE6" s="56">
        <f t="shared" si="17"/>
        <v>2.3768911417165417E-2</v>
      </c>
      <c r="BF6" s="56">
        <f t="shared" si="18"/>
        <v>2.6807476567486294E-2</v>
      </c>
      <c r="BG6" s="58">
        <f t="shared" si="19"/>
        <v>-0.35053299445431052</v>
      </c>
      <c r="BH6" s="92">
        <f t="shared" si="20"/>
        <v>0.59999999999999964</v>
      </c>
      <c r="BI6" s="4">
        <f t="shared" si="20"/>
        <v>-0.59999999999999964</v>
      </c>
      <c r="BJ6" s="4">
        <f t="shared" si="20"/>
        <v>0.19999999999999929</v>
      </c>
      <c r="BK6" s="4">
        <f t="shared" si="20"/>
        <v>9.9999999999999645E-2</v>
      </c>
      <c r="BL6" s="4">
        <f t="shared" si="20"/>
        <v>-0.29999999999999893</v>
      </c>
      <c r="BM6" s="4">
        <f t="shared" si="20"/>
        <v>0.59999999999999964</v>
      </c>
      <c r="BN6" s="4">
        <f t="shared" si="20"/>
        <v>0.80000000000000071</v>
      </c>
      <c r="BO6" s="4">
        <f t="shared" si="20"/>
        <v>0.70000000000000107</v>
      </c>
      <c r="BP6" s="4">
        <f t="shared" si="20"/>
        <v>0.89999999999999858</v>
      </c>
      <c r="BQ6" s="4">
        <f t="shared" si="20"/>
        <v>0.30000000000000071</v>
      </c>
      <c r="BR6" s="4" t="str">
        <f t="shared" si="20"/>
        <v/>
      </c>
      <c r="BS6" s="4" t="str">
        <f t="shared" si="20"/>
        <v/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1.5701400000000003</v>
      </c>
      <c r="CC6" s="93">
        <f t="shared" si="23"/>
        <v>0.71126000000000011</v>
      </c>
      <c r="CD6" s="93">
        <f t="shared" si="24"/>
        <v>-0.71126000000000011</v>
      </c>
      <c r="CE6" s="93">
        <f t="shared" si="25"/>
        <v>-1.5701400000000003</v>
      </c>
      <c r="CF6" s="59">
        <f t="shared" si="26"/>
        <v>0.33000000000000007</v>
      </c>
      <c r="CG6" s="58">
        <f t="shared" si="27"/>
        <v>0.35053299445431052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89</v>
      </c>
      <c r="C7" s="22">
        <v>1</v>
      </c>
      <c r="D7" s="160">
        <v>13.8</v>
      </c>
      <c r="E7" s="160">
        <v>12.1</v>
      </c>
      <c r="F7" s="160">
        <v>13.4</v>
      </c>
      <c r="G7" s="160">
        <v>13.6</v>
      </c>
      <c r="H7" s="160">
        <v>14.5</v>
      </c>
      <c r="I7" s="160">
        <v>12.1</v>
      </c>
      <c r="J7" s="160">
        <v>14.6</v>
      </c>
      <c r="K7" s="160">
        <v>14</v>
      </c>
      <c r="L7" s="160">
        <v>20.5</v>
      </c>
      <c r="M7" s="160">
        <v>16.3</v>
      </c>
      <c r="N7" s="160"/>
      <c r="O7" s="160"/>
      <c r="P7" s="160"/>
      <c r="Q7" s="160"/>
      <c r="R7" s="160"/>
      <c r="S7" s="152"/>
      <c r="T7" s="152"/>
      <c r="U7" s="152"/>
      <c r="V7" s="152"/>
      <c r="W7" s="152"/>
      <c r="X7" s="16">
        <f t="shared" si="3"/>
        <v>8.0950981280076453E-2</v>
      </c>
      <c r="Y7" s="19">
        <f t="shared" si="4"/>
        <v>2.0944221531902885E-2</v>
      </c>
      <c r="Z7" s="17">
        <f t="shared" si="5"/>
        <v>0.19999999999999996</v>
      </c>
      <c r="AA7" s="18">
        <f t="shared" si="6"/>
        <v>1.0699999999999998</v>
      </c>
      <c r="AB7" s="20">
        <f t="shared" si="7"/>
        <v>0.24601380272243475</v>
      </c>
      <c r="AC7" s="17">
        <f t="shared" si="8"/>
        <v>0.19999999999999996</v>
      </c>
      <c r="AD7" s="96">
        <f t="shared" si="0"/>
        <v>1</v>
      </c>
      <c r="AE7" s="97">
        <f t="shared" si="9"/>
        <v>10</v>
      </c>
      <c r="AF7" s="53" t="str">
        <f t="shared" si="10"/>
        <v>Tid 3</v>
      </c>
      <c r="AG7" s="86">
        <f t="shared" si="11"/>
        <v>6.976744186046524E-2</v>
      </c>
      <c r="AH7" s="5">
        <f t="shared" si="11"/>
        <v>3.4188034188034289E-2</v>
      </c>
      <c r="AI7" s="5">
        <f t="shared" si="11"/>
        <v>4.6875E-2</v>
      </c>
      <c r="AJ7" s="5">
        <f t="shared" si="11"/>
        <v>6.25E-2</v>
      </c>
      <c r="AK7" s="5">
        <f t="shared" si="11"/>
        <v>5.8394160583941757E-2</v>
      </c>
      <c r="AL7" s="5">
        <f t="shared" si="11"/>
        <v>0.15238095238095228</v>
      </c>
      <c r="AM7" s="5">
        <f t="shared" si="11"/>
        <v>0.12307692307692308</v>
      </c>
      <c r="AN7" s="5">
        <f t="shared" si="11"/>
        <v>0.10236220472440949</v>
      </c>
      <c r="AO7" s="5">
        <f t="shared" si="11"/>
        <v>7.3298429319371694E-2</v>
      </c>
      <c r="AP7" s="5">
        <f t="shared" si="11"/>
        <v>8.666666666666667E-2</v>
      </c>
      <c r="AQ7" s="5" t="str">
        <f t="shared" si="11"/>
        <v/>
      </c>
      <c r="AR7" s="5" t="str">
        <f t="shared" si="11"/>
        <v/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0.11700000000000001</v>
      </c>
      <c r="BB7" s="3">
        <f t="shared" si="14"/>
        <v>5.2999999999999999E-2</v>
      </c>
      <c r="BC7" s="3">
        <f t="shared" si="15"/>
        <v>-5.2999999999999999E-2</v>
      </c>
      <c r="BD7" s="3">
        <f t="shared" si="16"/>
        <v>-0.11700000000000001</v>
      </c>
      <c r="BE7" s="56">
        <f t="shared" si="17"/>
        <v>8.0950981280076453E-2</v>
      </c>
      <c r="BF7" s="56">
        <f t="shared" si="18"/>
        <v>2.5846263977295007E-2</v>
      </c>
      <c r="BG7" s="58">
        <f t="shared" si="19"/>
        <v>-0.30359388996801356</v>
      </c>
      <c r="BH7" s="92">
        <f t="shared" si="20"/>
        <v>0.90000000000000036</v>
      </c>
      <c r="BI7" s="4">
        <f t="shared" si="20"/>
        <v>0.40000000000000036</v>
      </c>
      <c r="BJ7" s="4">
        <f t="shared" si="20"/>
        <v>0.59999999999999964</v>
      </c>
      <c r="BK7" s="4">
        <f t="shared" si="20"/>
        <v>0.79999999999999893</v>
      </c>
      <c r="BL7" s="4">
        <f t="shared" si="20"/>
        <v>0.80000000000000071</v>
      </c>
      <c r="BM7" s="4">
        <f t="shared" si="20"/>
        <v>1.5999999999999996</v>
      </c>
      <c r="BN7" s="4">
        <f t="shared" si="20"/>
        <v>1.5999999999999996</v>
      </c>
      <c r="BO7" s="4">
        <f t="shared" si="20"/>
        <v>1.3000000000000007</v>
      </c>
      <c r="BP7" s="4">
        <f t="shared" si="20"/>
        <v>1.3999999999999986</v>
      </c>
      <c r="BQ7" s="4">
        <f t="shared" si="20"/>
        <v>1.3000000000000007</v>
      </c>
      <c r="BR7" s="4" t="str">
        <f t="shared" si="20"/>
        <v/>
      </c>
      <c r="BS7" s="4" t="str">
        <f t="shared" si="20"/>
        <v/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1.5701400000000003</v>
      </c>
      <c r="CC7" s="93">
        <f t="shared" si="23"/>
        <v>0.71126000000000011</v>
      </c>
      <c r="CD7" s="93">
        <f t="shared" si="24"/>
        <v>-0.71126000000000011</v>
      </c>
      <c r="CE7" s="93">
        <f t="shared" si="25"/>
        <v>-1.5701400000000003</v>
      </c>
      <c r="CF7" s="59">
        <f t="shared" si="26"/>
        <v>1.0699999999999998</v>
      </c>
      <c r="CG7" s="58">
        <f t="shared" si="27"/>
        <v>0.30359388996801356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6" t="e">
        <f t="shared" si="0"/>
        <v>#DIV/0!</v>
      </c>
      <c r="AE8" s="97">
        <f t="shared" si="9"/>
        <v>0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 t="str">
        <f t="shared" si="22"/>
        <v/>
      </c>
      <c r="CC8" s="93" t="str">
        <f t="shared" si="23"/>
        <v/>
      </c>
      <c r="CD8" s="93" t="str">
        <f t="shared" si="24"/>
        <v/>
      </c>
      <c r="CE8" s="93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3"/>
      <c r="E12" s="153"/>
      <c r="F12" s="153"/>
      <c r="G12" s="153"/>
      <c r="H12" s="152"/>
      <c r="I12" s="153"/>
      <c r="J12" s="153"/>
      <c r="K12" s="152"/>
      <c r="L12" s="153"/>
      <c r="M12" s="153"/>
      <c r="N12" s="153"/>
      <c r="O12" s="152"/>
      <c r="P12" s="152"/>
      <c r="Q12" s="152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3"/>
      <c r="E13" s="153"/>
      <c r="F13" s="153"/>
      <c r="G13" s="153"/>
      <c r="H13" s="152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14" priority="3">
      <formula>ABS(Z5)&gt;=0.05</formula>
    </cfRule>
  </conditionalFormatting>
  <conditionalFormatting sqref="AA5:AA38">
    <cfRule type="expression" dxfId="13" priority="2">
      <formula>OR(ABS($AA5+$AB5)&gt;$AA$3,ABS($AA5-$AB5)&gt;$AA$3)</formula>
    </cfRule>
  </conditionalFormatting>
  <conditionalFormatting sqref="X5:X38">
    <cfRule type="expression" dxfId="12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CZ68"/>
  <sheetViews>
    <sheetView zoomScale="90" zoomScaleNormal="90" workbookViewId="0">
      <selection activeCell="X3" sqref="X3:Y3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93</v>
      </c>
      <c r="B1" s="175"/>
      <c r="C1" s="159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61</v>
      </c>
      <c r="E3" s="150">
        <v>62</v>
      </c>
      <c r="F3" s="150">
        <v>63</v>
      </c>
      <c r="G3" s="151">
        <v>64</v>
      </c>
      <c r="H3" s="150">
        <v>65</v>
      </c>
      <c r="I3" s="150">
        <v>66</v>
      </c>
      <c r="J3" s="151">
        <v>67</v>
      </c>
      <c r="K3" s="151">
        <v>68</v>
      </c>
      <c r="L3" s="150">
        <v>69</v>
      </c>
      <c r="M3" s="151">
        <v>70</v>
      </c>
      <c r="N3" s="150"/>
      <c r="O3" s="150"/>
      <c r="P3" s="154"/>
      <c r="Q3" s="154"/>
      <c r="R3" s="150"/>
      <c r="S3" s="150"/>
      <c r="T3" s="154"/>
      <c r="U3" s="150"/>
      <c r="V3" s="150"/>
      <c r="W3" s="1"/>
      <c r="X3" s="172">
        <v>8.4000000000000005E-2</v>
      </c>
      <c r="Y3" s="173"/>
      <c r="Z3" s="165">
        <v>0.219</v>
      </c>
      <c r="AA3" s="174">
        <f>X3*AD3</f>
        <v>9.5172000000000007E-2</v>
      </c>
      <c r="AB3" s="174"/>
      <c r="AC3" s="158">
        <f>Z3*AD3</f>
        <v>0.24812700000000001</v>
      </c>
      <c r="AD3" s="9">
        <f>AVERAGE(D4:W4)</f>
        <v>1.133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52">
        <v>1.66</v>
      </c>
      <c r="E4" s="152">
        <v>1.07</v>
      </c>
      <c r="F4" s="152">
        <v>0.55000000000000004</v>
      </c>
      <c r="G4" s="152">
        <v>1.39</v>
      </c>
      <c r="H4" s="152">
        <v>1.55</v>
      </c>
      <c r="I4" s="152">
        <v>1.38</v>
      </c>
      <c r="J4" s="152">
        <v>1.24</v>
      </c>
      <c r="K4" s="162">
        <v>1.43</v>
      </c>
      <c r="L4" s="162">
        <v>0.23</v>
      </c>
      <c r="M4" s="162">
        <v>0.83</v>
      </c>
      <c r="N4" s="160"/>
      <c r="O4" s="160"/>
      <c r="P4" s="160"/>
      <c r="Q4" s="160"/>
      <c r="R4" s="160"/>
      <c r="S4" s="152"/>
      <c r="T4" s="152"/>
      <c r="U4" s="152"/>
      <c r="V4" s="152"/>
      <c r="W4" s="152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1.66</v>
      </c>
      <c r="AH4" s="32">
        <f t="shared" ref="AH4:AZ4" si="1">E4*$AD4</f>
        <v>1.07</v>
      </c>
      <c r="AI4" s="32">
        <f t="shared" si="1"/>
        <v>0.55000000000000004</v>
      </c>
      <c r="AJ4" s="32">
        <f t="shared" si="1"/>
        <v>1.39</v>
      </c>
      <c r="AK4" s="32">
        <f t="shared" si="1"/>
        <v>1.55</v>
      </c>
      <c r="AL4" s="32">
        <f t="shared" si="1"/>
        <v>1.38</v>
      </c>
      <c r="AM4" s="32">
        <f t="shared" si="1"/>
        <v>1.24</v>
      </c>
      <c r="AN4" s="32">
        <f t="shared" si="1"/>
        <v>1.43</v>
      </c>
      <c r="AO4" s="32">
        <f t="shared" si="1"/>
        <v>0.23</v>
      </c>
      <c r="AP4" s="32">
        <f t="shared" si="1"/>
        <v>0.83</v>
      </c>
      <c r="AQ4" s="32">
        <f t="shared" si="1"/>
        <v>0</v>
      </c>
      <c r="AR4" s="32">
        <f t="shared" si="1"/>
        <v>0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1.66</v>
      </c>
      <c r="BI4" s="31">
        <f t="shared" ref="BI4:CA4" si="2">AH4</f>
        <v>1.07</v>
      </c>
      <c r="BJ4" s="31">
        <f t="shared" si="2"/>
        <v>0.55000000000000004</v>
      </c>
      <c r="BK4" s="31">
        <f t="shared" si="2"/>
        <v>1.39</v>
      </c>
      <c r="BL4" s="31">
        <f t="shared" si="2"/>
        <v>1.55</v>
      </c>
      <c r="BM4" s="31">
        <f t="shared" si="2"/>
        <v>1.38</v>
      </c>
      <c r="BN4" s="31">
        <f t="shared" si="2"/>
        <v>1.24</v>
      </c>
      <c r="BO4" s="31">
        <f t="shared" si="2"/>
        <v>1.43</v>
      </c>
      <c r="BP4" s="31">
        <f t="shared" si="2"/>
        <v>0.23</v>
      </c>
      <c r="BQ4" s="31">
        <f t="shared" si="2"/>
        <v>0.83</v>
      </c>
      <c r="BR4" s="31">
        <f t="shared" si="2"/>
        <v>0</v>
      </c>
      <c r="BS4" s="31">
        <f t="shared" si="2"/>
        <v>0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52">
        <v>1.67</v>
      </c>
      <c r="E5" s="152">
        <v>1.07</v>
      </c>
      <c r="F5" s="152">
        <v>0.6</v>
      </c>
      <c r="G5" s="152">
        <v>1.33</v>
      </c>
      <c r="H5" s="152">
        <v>1.51</v>
      </c>
      <c r="I5" s="152">
        <v>1.41</v>
      </c>
      <c r="J5" s="152">
        <v>1.24</v>
      </c>
      <c r="K5" s="152">
        <v>1.44</v>
      </c>
      <c r="L5" s="152">
        <v>0.22</v>
      </c>
      <c r="M5" s="152">
        <v>0.79</v>
      </c>
      <c r="N5" s="160"/>
      <c r="O5" s="160"/>
      <c r="P5" s="160"/>
      <c r="Q5" s="160"/>
      <c r="R5" s="160"/>
      <c r="S5" s="152"/>
      <c r="T5" s="152"/>
      <c r="U5" s="152"/>
      <c r="V5" s="152"/>
      <c r="W5" s="152"/>
      <c r="X5" s="16">
        <f t="shared" ref="X5:X14" si="3">IF(AE5=0,"",AVERAGE(AG5:AZ5))</f>
        <v>-3.4977626470282129E-3</v>
      </c>
      <c r="Y5" s="19">
        <f t="shared" ref="Y5:Y14" si="4">IF(AE5&lt;2,"",STDEV(AG5:AZ5)/SQRT(COUNT(AG5:AZ5))*TINV(0.1,COUNT(AG5:AZ5)-1))</f>
        <v>2.4011551237901899E-2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-4.9999999999999819E-3</v>
      </c>
      <c r="AB5" s="20">
        <f t="shared" ref="AB5:AB14" si="7">IF(AE5&lt;2,"",STDEV(BH5:CA5)/SQRT(COUNT(BH5:CA5))*TINV(0.1,COUNT(BH5:CA5)-1))</f>
        <v>1.9562749748404579E-2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10</v>
      </c>
      <c r="AF5" s="53" t="str">
        <f t="shared" ref="AF5:AF14" si="10">IF(A5="","",A5)</f>
        <v>Tid 1</v>
      </c>
      <c r="AG5" s="86">
        <f t="shared" ref="AG5:AV14" si="11">IF(D5*D$4=0,"",D5*$AD5/AG$4-1)</f>
        <v>6.0240963855422436E-3</v>
      </c>
      <c r="AH5" s="5">
        <f t="shared" si="11"/>
        <v>0</v>
      </c>
      <c r="AI5" s="5">
        <f t="shared" si="11"/>
        <v>9.0909090909090828E-2</v>
      </c>
      <c r="AJ5" s="5">
        <f t="shared" si="11"/>
        <v>-4.3165467625899123E-2</v>
      </c>
      <c r="AK5" s="5">
        <f t="shared" si="11"/>
        <v>-2.5806451612903292E-2</v>
      </c>
      <c r="AL5" s="5">
        <f t="shared" si="11"/>
        <v>2.1739130434782705E-2</v>
      </c>
      <c r="AM5" s="5">
        <f t="shared" si="11"/>
        <v>0</v>
      </c>
      <c r="AN5" s="5">
        <f t="shared" si="11"/>
        <v>6.9930069930070893E-3</v>
      </c>
      <c r="AO5" s="5">
        <f t="shared" si="11"/>
        <v>-4.3478260869565299E-2</v>
      </c>
      <c r="AP5" s="5">
        <f t="shared" si="11"/>
        <v>-4.8192771084337283E-2</v>
      </c>
      <c r="AQ5" s="5" t="str">
        <f t="shared" si="11"/>
        <v/>
      </c>
      <c r="AR5" s="5" t="str">
        <f t="shared" si="11"/>
        <v/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0.219</v>
      </c>
      <c r="BB5" s="3">
        <f t="shared" ref="BB5:BB14" si="14">IF(AE5=0,"",X$3)</f>
        <v>8.4000000000000005E-2</v>
      </c>
      <c r="BC5" s="3">
        <f t="shared" ref="BC5:BC14" si="15">IF(AE5=0,"",-BB5)</f>
        <v>-8.4000000000000005E-2</v>
      </c>
      <c r="BD5" s="3">
        <f t="shared" ref="BD5:BD14" si="16">IF(AE5=0,"",-BA5)</f>
        <v>-0.219</v>
      </c>
      <c r="BE5" s="56">
        <f t="shared" ref="BE5:BE14" si="17">IF(AE5=0,"",AVERAGE(AG5:AZ5))</f>
        <v>-3.4977626470282129E-3</v>
      </c>
      <c r="BF5" s="56">
        <f t="shared" ref="BF5:BF14" si="18">IF(AE5&lt;2,"",STDEV(AG5:AZ5)/SQRT(AE5)*TINV(0.05,AE5-1))</f>
        <v>2.9631509142215025E-2</v>
      </c>
      <c r="BG5" s="58">
        <f t="shared" ref="BG5:BG14" si="19">IF(CG5="","",-CG5)</f>
        <v>-2.4141455596659159E-2</v>
      </c>
      <c r="BH5" s="92">
        <f t="shared" ref="BH5:BW14" si="20">IF(D5*D$4=0,"",D5*$AD5-AG$4)</f>
        <v>1.0000000000000009E-2</v>
      </c>
      <c r="BI5" s="4">
        <f t="shared" si="20"/>
        <v>0</v>
      </c>
      <c r="BJ5" s="4">
        <f t="shared" si="20"/>
        <v>4.9999999999999933E-2</v>
      </c>
      <c r="BK5" s="4">
        <f t="shared" si="20"/>
        <v>-5.9999999999999831E-2</v>
      </c>
      <c r="BL5" s="4">
        <f t="shared" si="20"/>
        <v>-4.0000000000000036E-2</v>
      </c>
      <c r="BM5" s="4">
        <f t="shared" si="20"/>
        <v>3.0000000000000027E-2</v>
      </c>
      <c r="BN5" s="4">
        <f t="shared" si="20"/>
        <v>0</v>
      </c>
      <c r="BO5" s="4">
        <f t="shared" si="20"/>
        <v>1.0000000000000009E-2</v>
      </c>
      <c r="BP5" s="4">
        <f t="shared" si="20"/>
        <v>-1.0000000000000009E-2</v>
      </c>
      <c r="BQ5" s="4">
        <f t="shared" si="20"/>
        <v>-3.9999999999999925E-2</v>
      </c>
      <c r="BR5" s="4" t="str">
        <f t="shared" si="20"/>
        <v/>
      </c>
      <c r="BS5" s="4" t="str">
        <f t="shared" si="20"/>
        <v/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0.24812700000000001</v>
      </c>
      <c r="CC5" s="93">
        <f t="shared" ref="CC5:CC14" si="23">IF(AE5=0,"",AA$3)</f>
        <v>9.5172000000000007E-2</v>
      </c>
      <c r="CD5" s="93">
        <f t="shared" ref="CD5:CD14" si="24">IF(AE5=0,"",-CC5)</f>
        <v>-9.5172000000000007E-2</v>
      </c>
      <c r="CE5" s="93">
        <f t="shared" ref="CE5:CE14" si="25">IF(AE5=0,"",-CB5)</f>
        <v>-0.24812700000000001</v>
      </c>
      <c r="CF5" s="59">
        <f t="shared" ref="CF5:CF14" si="26">IF(AE5=0,"",AVERAGE(BH5:CA5))</f>
        <v>-4.9999999999999819E-3</v>
      </c>
      <c r="CG5" s="58">
        <f t="shared" ref="CG5:CG14" si="27">IF(AE5&lt;2,"",STDEV(BH5:CA5)/SQRT(AE5)*TINV(0.05,AE5-1))</f>
        <v>2.4141455596659159E-2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52">
        <v>1.69</v>
      </c>
      <c r="E6" s="152">
        <v>1.07</v>
      </c>
      <c r="F6" s="152">
        <v>0.56999999999999995</v>
      </c>
      <c r="G6" s="152">
        <v>1.39</v>
      </c>
      <c r="H6" s="152">
        <v>1.61</v>
      </c>
      <c r="I6" s="152">
        <v>1.45</v>
      </c>
      <c r="J6" s="152">
        <v>1.28</v>
      </c>
      <c r="K6" s="152">
        <v>1.45</v>
      </c>
      <c r="L6" s="152">
        <v>0.23</v>
      </c>
      <c r="M6" s="152">
        <v>0.84</v>
      </c>
      <c r="N6" s="160"/>
      <c r="O6" s="160"/>
      <c r="P6" s="160"/>
      <c r="Q6" s="160"/>
      <c r="R6" s="160"/>
      <c r="S6" s="152"/>
      <c r="T6" s="152"/>
      <c r="U6" s="152"/>
      <c r="V6" s="152"/>
      <c r="W6" s="152"/>
      <c r="X6" s="16">
        <f t="shared" si="3"/>
        <v>2.0216251189400423E-2</v>
      </c>
      <c r="Y6" s="19">
        <f t="shared" si="4"/>
        <v>1.0609436287390321E-2</v>
      </c>
      <c r="Z6" s="17">
        <f t="shared" si="5"/>
        <v>0</v>
      </c>
      <c r="AA6" s="18">
        <f t="shared" si="6"/>
        <v>2.5000000000000012E-2</v>
      </c>
      <c r="AB6" s="20">
        <f t="shared" si="7"/>
        <v>1.4524198996798528E-2</v>
      </c>
      <c r="AC6" s="17">
        <f t="shared" si="8"/>
        <v>0</v>
      </c>
      <c r="AD6" s="96">
        <f t="shared" si="0"/>
        <v>1</v>
      </c>
      <c r="AE6" s="97">
        <f t="shared" si="9"/>
        <v>10</v>
      </c>
      <c r="AF6" s="53" t="str">
        <f t="shared" si="10"/>
        <v>Tid 2</v>
      </c>
      <c r="AG6" s="86">
        <f t="shared" si="11"/>
        <v>1.8072289156626509E-2</v>
      </c>
      <c r="AH6" s="5">
        <f t="shared" si="11"/>
        <v>0</v>
      </c>
      <c r="AI6" s="5">
        <f t="shared" si="11"/>
        <v>3.6363636363636154E-2</v>
      </c>
      <c r="AJ6" s="5">
        <f t="shared" si="11"/>
        <v>0</v>
      </c>
      <c r="AK6" s="5">
        <f t="shared" si="11"/>
        <v>3.8709677419354938E-2</v>
      </c>
      <c r="AL6" s="5">
        <f t="shared" si="11"/>
        <v>5.0724637681159424E-2</v>
      </c>
      <c r="AM6" s="5">
        <f t="shared" si="11"/>
        <v>3.2258064516129004E-2</v>
      </c>
      <c r="AN6" s="5">
        <f t="shared" si="11"/>
        <v>1.3986013986013957E-2</v>
      </c>
      <c r="AO6" s="5">
        <f t="shared" si="11"/>
        <v>0</v>
      </c>
      <c r="AP6" s="5">
        <f t="shared" si="11"/>
        <v>1.2048192771084265E-2</v>
      </c>
      <c r="AQ6" s="5" t="str">
        <f t="shared" si="11"/>
        <v/>
      </c>
      <c r="AR6" s="5" t="str">
        <f t="shared" si="11"/>
        <v/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0.219</v>
      </c>
      <c r="BB6" s="3">
        <f t="shared" si="14"/>
        <v>8.4000000000000005E-2</v>
      </c>
      <c r="BC6" s="3">
        <f t="shared" si="15"/>
        <v>-8.4000000000000005E-2</v>
      </c>
      <c r="BD6" s="3">
        <f t="shared" si="16"/>
        <v>-0.219</v>
      </c>
      <c r="BE6" s="56">
        <f t="shared" si="17"/>
        <v>2.0216251189400423E-2</v>
      </c>
      <c r="BF6" s="56">
        <f t="shared" si="18"/>
        <v>1.3092598859140754E-2</v>
      </c>
      <c r="BG6" s="58">
        <f t="shared" si="19"/>
        <v>-1.7923620639621426E-2</v>
      </c>
      <c r="BH6" s="92">
        <f t="shared" si="20"/>
        <v>3.0000000000000027E-2</v>
      </c>
      <c r="BI6" s="4">
        <f t="shared" si="20"/>
        <v>0</v>
      </c>
      <c r="BJ6" s="4">
        <f t="shared" si="20"/>
        <v>1.9999999999999907E-2</v>
      </c>
      <c r="BK6" s="4">
        <f t="shared" si="20"/>
        <v>0</v>
      </c>
      <c r="BL6" s="4">
        <f t="shared" si="20"/>
        <v>6.0000000000000053E-2</v>
      </c>
      <c r="BM6" s="4">
        <f t="shared" si="20"/>
        <v>7.0000000000000062E-2</v>
      </c>
      <c r="BN6" s="4">
        <f t="shared" si="20"/>
        <v>4.0000000000000036E-2</v>
      </c>
      <c r="BO6" s="4">
        <f t="shared" si="20"/>
        <v>2.0000000000000018E-2</v>
      </c>
      <c r="BP6" s="4">
        <f t="shared" si="20"/>
        <v>0</v>
      </c>
      <c r="BQ6" s="4">
        <f t="shared" si="20"/>
        <v>1.0000000000000009E-2</v>
      </c>
      <c r="BR6" s="4" t="str">
        <f t="shared" si="20"/>
        <v/>
      </c>
      <c r="BS6" s="4" t="str">
        <f t="shared" si="20"/>
        <v/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0.24812700000000001</v>
      </c>
      <c r="CC6" s="93">
        <f t="shared" si="23"/>
        <v>9.5172000000000007E-2</v>
      </c>
      <c r="CD6" s="93">
        <f t="shared" si="24"/>
        <v>-9.5172000000000007E-2</v>
      </c>
      <c r="CE6" s="93">
        <f t="shared" si="25"/>
        <v>-0.24812700000000001</v>
      </c>
      <c r="CF6" s="59">
        <f t="shared" si="26"/>
        <v>2.5000000000000012E-2</v>
      </c>
      <c r="CG6" s="58">
        <f t="shared" si="27"/>
        <v>1.7923620639621426E-2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89</v>
      </c>
      <c r="C7" s="22">
        <v>1</v>
      </c>
      <c r="D7" s="152">
        <v>1.62</v>
      </c>
      <c r="E7" s="152">
        <v>1.07</v>
      </c>
      <c r="F7" s="152">
        <v>0.57999999999999996</v>
      </c>
      <c r="G7" s="152">
        <v>1.35</v>
      </c>
      <c r="H7" s="152">
        <v>1.57</v>
      </c>
      <c r="I7" s="152">
        <v>1.34</v>
      </c>
      <c r="J7" s="152">
        <v>1.25</v>
      </c>
      <c r="K7" s="152">
        <v>1.44</v>
      </c>
      <c r="L7" s="152">
        <v>0.23</v>
      </c>
      <c r="M7" s="152">
        <v>0.84</v>
      </c>
      <c r="N7" s="160"/>
      <c r="O7" s="160"/>
      <c r="P7" s="160"/>
      <c r="Q7" s="160"/>
      <c r="R7" s="160"/>
      <c r="S7" s="152"/>
      <c r="T7" s="152"/>
      <c r="U7" s="152"/>
      <c r="V7" s="152"/>
      <c r="W7" s="152"/>
      <c r="X7" s="16">
        <f t="shared" si="3"/>
        <v>1.2695525039218448E-3</v>
      </c>
      <c r="Y7" s="19">
        <f t="shared" si="4"/>
        <v>1.4503090976499907E-2</v>
      </c>
      <c r="Z7" s="17">
        <f t="shared" si="5"/>
        <v>0</v>
      </c>
      <c r="AA7" s="18">
        <f t="shared" si="6"/>
        <v>-3.999999999999948E-3</v>
      </c>
      <c r="AB7" s="20">
        <f t="shared" si="7"/>
        <v>1.5263715460368506E-2</v>
      </c>
      <c r="AC7" s="17">
        <f t="shared" si="8"/>
        <v>0</v>
      </c>
      <c r="AD7" s="96">
        <f t="shared" si="0"/>
        <v>1</v>
      </c>
      <c r="AE7" s="97">
        <f t="shared" si="9"/>
        <v>10</v>
      </c>
      <c r="AF7" s="53" t="str">
        <f t="shared" si="10"/>
        <v>Tid 3</v>
      </c>
      <c r="AG7" s="86">
        <f t="shared" si="11"/>
        <v>-2.409638554216853E-2</v>
      </c>
      <c r="AH7" s="5">
        <f t="shared" si="11"/>
        <v>0</v>
      </c>
      <c r="AI7" s="5">
        <f t="shared" si="11"/>
        <v>5.4545454545454453E-2</v>
      </c>
      <c r="AJ7" s="5">
        <f t="shared" si="11"/>
        <v>-2.8776978417266008E-2</v>
      </c>
      <c r="AK7" s="5">
        <f t="shared" si="11"/>
        <v>1.2903225806451646E-2</v>
      </c>
      <c r="AL7" s="5">
        <f t="shared" si="11"/>
        <v>-2.8985507246376718E-2</v>
      </c>
      <c r="AM7" s="5">
        <f t="shared" si="11"/>
        <v>8.0645161290322509E-3</v>
      </c>
      <c r="AN7" s="5">
        <f t="shared" si="11"/>
        <v>6.9930069930070893E-3</v>
      </c>
      <c r="AO7" s="5">
        <f t="shared" si="11"/>
        <v>0</v>
      </c>
      <c r="AP7" s="5">
        <f t="shared" si="11"/>
        <v>1.2048192771084265E-2</v>
      </c>
      <c r="AQ7" s="5" t="str">
        <f t="shared" si="11"/>
        <v/>
      </c>
      <c r="AR7" s="5" t="str">
        <f t="shared" si="11"/>
        <v/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0.219</v>
      </c>
      <c r="BB7" s="3">
        <f t="shared" si="14"/>
        <v>8.4000000000000005E-2</v>
      </c>
      <c r="BC7" s="3">
        <f t="shared" si="15"/>
        <v>-8.4000000000000005E-2</v>
      </c>
      <c r="BD7" s="3">
        <f t="shared" si="16"/>
        <v>-0.219</v>
      </c>
      <c r="BE7" s="56">
        <f t="shared" si="17"/>
        <v>1.2695525039218448E-3</v>
      </c>
      <c r="BF7" s="56">
        <f t="shared" si="18"/>
        <v>1.7897572239405392E-2</v>
      </c>
      <c r="BG7" s="58">
        <f t="shared" si="19"/>
        <v>-1.8836222604983122E-2</v>
      </c>
      <c r="BH7" s="92">
        <f t="shared" si="20"/>
        <v>-3.9999999999999813E-2</v>
      </c>
      <c r="BI7" s="4">
        <f t="shared" si="20"/>
        <v>0</v>
      </c>
      <c r="BJ7" s="4">
        <f t="shared" si="20"/>
        <v>2.9999999999999916E-2</v>
      </c>
      <c r="BK7" s="4">
        <f t="shared" si="20"/>
        <v>-3.9999999999999813E-2</v>
      </c>
      <c r="BL7" s="4">
        <f t="shared" si="20"/>
        <v>2.0000000000000018E-2</v>
      </c>
      <c r="BM7" s="4">
        <f t="shared" si="20"/>
        <v>-3.9999999999999813E-2</v>
      </c>
      <c r="BN7" s="4">
        <f t="shared" si="20"/>
        <v>1.0000000000000009E-2</v>
      </c>
      <c r="BO7" s="4">
        <f t="shared" si="20"/>
        <v>1.0000000000000009E-2</v>
      </c>
      <c r="BP7" s="4">
        <f t="shared" si="20"/>
        <v>0</v>
      </c>
      <c r="BQ7" s="4">
        <f t="shared" si="20"/>
        <v>1.0000000000000009E-2</v>
      </c>
      <c r="BR7" s="4" t="str">
        <f t="shared" si="20"/>
        <v/>
      </c>
      <c r="BS7" s="4" t="str">
        <f t="shared" si="20"/>
        <v/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0.24812700000000001</v>
      </c>
      <c r="CC7" s="93">
        <f t="shared" si="23"/>
        <v>9.5172000000000007E-2</v>
      </c>
      <c r="CD7" s="93">
        <f t="shared" si="24"/>
        <v>-9.5172000000000007E-2</v>
      </c>
      <c r="CE7" s="93">
        <f t="shared" si="25"/>
        <v>-0.24812700000000001</v>
      </c>
      <c r="CF7" s="59">
        <f t="shared" si="26"/>
        <v>-3.999999999999948E-3</v>
      </c>
      <c r="CG7" s="58">
        <f t="shared" si="27"/>
        <v>1.8836222604983122E-2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6" t="e">
        <f t="shared" si="0"/>
        <v>#DIV/0!</v>
      </c>
      <c r="AE8" s="97">
        <f t="shared" si="9"/>
        <v>0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 t="str">
        <f t="shared" si="22"/>
        <v/>
      </c>
      <c r="CC8" s="93" t="str">
        <f t="shared" si="23"/>
        <v/>
      </c>
      <c r="CD8" s="93" t="str">
        <f t="shared" si="24"/>
        <v/>
      </c>
      <c r="CE8" s="93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3"/>
      <c r="E12" s="153"/>
      <c r="F12" s="153"/>
      <c r="G12" s="153"/>
      <c r="H12" s="152"/>
      <c r="I12" s="153"/>
      <c r="J12" s="153"/>
      <c r="K12" s="152"/>
      <c r="L12" s="153"/>
      <c r="M12" s="153"/>
      <c r="N12" s="153"/>
      <c r="O12" s="152"/>
      <c r="P12" s="152"/>
      <c r="Q12" s="152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3"/>
      <c r="E13" s="153"/>
      <c r="F13" s="153"/>
      <c r="G13" s="153"/>
      <c r="H13" s="152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11" priority="3">
      <formula>ABS(Z5)&gt;=0.05</formula>
    </cfRule>
  </conditionalFormatting>
  <conditionalFormatting sqref="AA5:AA38">
    <cfRule type="expression" dxfId="10" priority="2">
      <formula>OR(ABS($AA5+$AB5)&gt;$AA$3,ABS($AA5-$AB5)&gt;$AA$3)</formula>
    </cfRule>
  </conditionalFormatting>
  <conditionalFormatting sqref="X5:X38">
    <cfRule type="expression" dxfId="9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CZ68"/>
  <sheetViews>
    <sheetView zoomScale="90" zoomScaleNormal="90" workbookViewId="0">
      <selection activeCell="Z4" sqref="Z4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92</v>
      </c>
      <c r="B1" s="175"/>
      <c r="C1" s="159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61</v>
      </c>
      <c r="E3" s="150">
        <v>62</v>
      </c>
      <c r="F3" s="150">
        <v>63</v>
      </c>
      <c r="G3" s="151">
        <v>64</v>
      </c>
      <c r="H3" s="150">
        <v>65</v>
      </c>
      <c r="I3" s="150">
        <v>66</v>
      </c>
      <c r="J3" s="151">
        <v>67</v>
      </c>
      <c r="K3" s="151">
        <v>68</v>
      </c>
      <c r="L3" s="150">
        <v>69</v>
      </c>
      <c r="M3" s="151">
        <v>70</v>
      </c>
      <c r="N3" s="150"/>
      <c r="O3" s="150"/>
      <c r="P3" s="154"/>
      <c r="Q3" s="154"/>
      <c r="R3" s="150"/>
      <c r="S3" s="150"/>
      <c r="T3" s="154"/>
      <c r="U3" s="150"/>
      <c r="V3" s="150"/>
      <c r="W3" s="1"/>
      <c r="X3" s="172">
        <v>7.6999999999999999E-2</v>
      </c>
      <c r="Y3" s="173"/>
      <c r="Z3" s="165">
        <v>0.19400000000000001</v>
      </c>
      <c r="AA3" s="174">
        <f>X3*AD3</f>
        <v>3.3687499999999999</v>
      </c>
      <c r="AB3" s="174"/>
      <c r="AC3" s="158">
        <f>Z3*AD3</f>
        <v>8.4875000000000007</v>
      </c>
      <c r="AD3" s="9">
        <f>AVERAGE(D4:W4)</f>
        <v>43.75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60">
        <v>69.599999999999994</v>
      </c>
      <c r="E4" s="160">
        <v>21.8</v>
      </c>
      <c r="F4" s="160">
        <v>31.7</v>
      </c>
      <c r="G4" s="160">
        <v>94.1</v>
      </c>
      <c r="H4" s="160">
        <v>13.5</v>
      </c>
      <c r="I4" s="160">
        <v>30.2</v>
      </c>
      <c r="J4" s="160">
        <v>11.8</v>
      </c>
      <c r="K4" s="161">
        <v>78.900000000000006</v>
      </c>
      <c r="L4" s="161">
        <v>54.7</v>
      </c>
      <c r="M4" s="161">
        <v>31.2</v>
      </c>
      <c r="N4" s="160"/>
      <c r="O4" s="160"/>
      <c r="P4" s="160"/>
      <c r="Q4" s="160"/>
      <c r="R4" s="160"/>
      <c r="S4" s="152"/>
      <c r="T4" s="152"/>
      <c r="U4" s="152"/>
      <c r="V4" s="152"/>
      <c r="W4" s="152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69.599999999999994</v>
      </c>
      <c r="AH4" s="32">
        <f t="shared" ref="AH4:AZ4" si="1">E4*$AD4</f>
        <v>21.8</v>
      </c>
      <c r="AI4" s="32">
        <f t="shared" si="1"/>
        <v>31.7</v>
      </c>
      <c r="AJ4" s="32">
        <f t="shared" si="1"/>
        <v>94.1</v>
      </c>
      <c r="AK4" s="32">
        <f t="shared" si="1"/>
        <v>13.5</v>
      </c>
      <c r="AL4" s="32">
        <f t="shared" si="1"/>
        <v>30.2</v>
      </c>
      <c r="AM4" s="32">
        <f t="shared" si="1"/>
        <v>11.8</v>
      </c>
      <c r="AN4" s="32">
        <f t="shared" si="1"/>
        <v>78.900000000000006</v>
      </c>
      <c r="AO4" s="32">
        <f t="shared" si="1"/>
        <v>54.7</v>
      </c>
      <c r="AP4" s="32">
        <f t="shared" si="1"/>
        <v>31.2</v>
      </c>
      <c r="AQ4" s="32">
        <f t="shared" si="1"/>
        <v>0</v>
      </c>
      <c r="AR4" s="32">
        <f t="shared" si="1"/>
        <v>0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69.599999999999994</v>
      </c>
      <c r="BI4" s="31">
        <f t="shared" ref="BI4:CA4" si="2">AH4</f>
        <v>21.8</v>
      </c>
      <c r="BJ4" s="31">
        <f t="shared" si="2"/>
        <v>31.7</v>
      </c>
      <c r="BK4" s="31">
        <f t="shared" si="2"/>
        <v>94.1</v>
      </c>
      <c r="BL4" s="31">
        <f t="shared" si="2"/>
        <v>13.5</v>
      </c>
      <c r="BM4" s="31">
        <f t="shared" si="2"/>
        <v>30.2</v>
      </c>
      <c r="BN4" s="31">
        <f t="shared" si="2"/>
        <v>11.8</v>
      </c>
      <c r="BO4" s="31">
        <f t="shared" si="2"/>
        <v>78.900000000000006</v>
      </c>
      <c r="BP4" s="31">
        <f t="shared" si="2"/>
        <v>54.7</v>
      </c>
      <c r="BQ4" s="31">
        <f t="shared" si="2"/>
        <v>31.2</v>
      </c>
      <c r="BR4" s="31">
        <f t="shared" si="2"/>
        <v>0</v>
      </c>
      <c r="BS4" s="31">
        <f t="shared" si="2"/>
        <v>0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60">
        <v>67.5</v>
      </c>
      <c r="E5" s="160">
        <v>21.6</v>
      </c>
      <c r="F5" s="160">
        <v>33.4</v>
      </c>
      <c r="G5" s="160">
        <v>99.4</v>
      </c>
      <c r="H5" s="160">
        <v>12.4</v>
      </c>
      <c r="I5" s="160">
        <v>33</v>
      </c>
      <c r="J5" s="160">
        <v>12.3</v>
      </c>
      <c r="K5" s="160">
        <v>78.3</v>
      </c>
      <c r="L5" s="160">
        <v>51.5</v>
      </c>
      <c r="M5" s="160">
        <v>33.5</v>
      </c>
      <c r="N5" s="160"/>
      <c r="O5" s="160"/>
      <c r="P5" s="160"/>
      <c r="Q5" s="160"/>
      <c r="R5" s="160"/>
      <c r="S5" s="152"/>
      <c r="T5" s="152"/>
      <c r="U5" s="152"/>
      <c r="V5" s="152"/>
      <c r="W5" s="152"/>
      <c r="X5" s="16">
        <f t="shared" ref="X5:X14" si="3">IF(AE5=0,"",AVERAGE(AG5:AZ5))</f>
        <v>1.3182319867256853E-2</v>
      </c>
      <c r="Y5" s="19">
        <f t="shared" ref="Y5:Y14" si="4">IF(AE5&lt;2,"",STDEV(AG5:AZ5)/SQRT(COUNT(AG5:AZ5))*TINV(0.1,COUNT(AG5:AZ5)-1))</f>
        <v>3.4158239588150216E-2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0.5400000000000007</v>
      </c>
      <c r="AB5" s="20">
        <f t="shared" ref="AB5:AB14" si="7">IF(AE5&lt;2,"",STDEV(BH5:CA5)/SQRT(COUNT(BH5:CA5))*TINV(0.1,COUNT(BH5:CA5)-1))</f>
        <v>1.4678136639592172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10</v>
      </c>
      <c r="AF5" s="53" t="str">
        <f t="shared" ref="AF5:AF14" si="10">IF(A5="","",A5)</f>
        <v>Tid 1</v>
      </c>
      <c r="AG5" s="86">
        <f t="shared" ref="AG5:AV14" si="11">IF(D5*D$4=0,"",D5*$AD5/AG$4-1)</f>
        <v>-3.0172413793103314E-2</v>
      </c>
      <c r="AH5" s="5">
        <f t="shared" si="11"/>
        <v>-9.1743119266054496E-3</v>
      </c>
      <c r="AI5" s="5">
        <f t="shared" si="11"/>
        <v>5.3627760252365819E-2</v>
      </c>
      <c r="AJ5" s="5">
        <f t="shared" si="11"/>
        <v>5.632306057385783E-2</v>
      </c>
      <c r="AK5" s="5">
        <f t="shared" si="11"/>
        <v>-8.1481481481481488E-2</v>
      </c>
      <c r="AL5" s="5">
        <f t="shared" si="11"/>
        <v>9.27152317880795E-2</v>
      </c>
      <c r="AM5" s="5">
        <f t="shared" si="11"/>
        <v>4.237288135593209E-2</v>
      </c>
      <c r="AN5" s="5">
        <f t="shared" si="11"/>
        <v>-7.6045627376426506E-3</v>
      </c>
      <c r="AO5" s="5">
        <f t="shared" si="11"/>
        <v>-5.8500914076782484E-2</v>
      </c>
      <c r="AP5" s="5">
        <f t="shared" si="11"/>
        <v>7.3717948717948678E-2</v>
      </c>
      <c r="AQ5" s="5" t="str">
        <f t="shared" si="11"/>
        <v/>
      </c>
      <c r="AR5" s="5" t="str">
        <f t="shared" si="11"/>
        <v/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0.19400000000000001</v>
      </c>
      <c r="BB5" s="3">
        <f t="shared" ref="BB5:BB14" si="14">IF(AE5=0,"",X$3)</f>
        <v>7.6999999999999999E-2</v>
      </c>
      <c r="BC5" s="3">
        <f t="shared" ref="BC5:BC14" si="15">IF(AE5=0,"",-BB5)</f>
        <v>-7.6999999999999999E-2</v>
      </c>
      <c r="BD5" s="3">
        <f t="shared" ref="BD5:BD14" si="16">IF(AE5=0,"",-BA5)</f>
        <v>-0.19400000000000001</v>
      </c>
      <c r="BE5" s="56">
        <f t="shared" ref="BE5:BE14" si="17">IF(AE5=0,"",AVERAGE(AG5:AZ5))</f>
        <v>1.3182319867256853E-2</v>
      </c>
      <c r="BF5" s="56">
        <f t="shared" ref="BF5:BF14" si="18">IF(AE5&lt;2,"",STDEV(AG5:AZ5)/SQRT(AE5)*TINV(0.05,AE5-1))</f>
        <v>4.2153052862347495E-2</v>
      </c>
      <c r="BG5" s="58">
        <f t="shared" ref="BG5:BG14" si="19">IF(CG5="","",-CG5)</f>
        <v>-1.8113587736065024</v>
      </c>
      <c r="BH5" s="92">
        <f t="shared" ref="BH5:BW14" si="20">IF(D5*D$4=0,"",D5*$AD5-AG$4)</f>
        <v>-2.0999999999999943</v>
      </c>
      <c r="BI5" s="4">
        <f t="shared" si="20"/>
        <v>-0.19999999999999929</v>
      </c>
      <c r="BJ5" s="4">
        <f t="shared" si="20"/>
        <v>1.6999999999999993</v>
      </c>
      <c r="BK5" s="4">
        <f t="shared" si="20"/>
        <v>5.3000000000000114</v>
      </c>
      <c r="BL5" s="4">
        <f t="shared" si="20"/>
        <v>-1.0999999999999996</v>
      </c>
      <c r="BM5" s="4">
        <f t="shared" si="20"/>
        <v>2.8000000000000007</v>
      </c>
      <c r="BN5" s="4">
        <f t="shared" si="20"/>
        <v>0.5</v>
      </c>
      <c r="BO5" s="4">
        <f t="shared" si="20"/>
        <v>-0.60000000000000853</v>
      </c>
      <c r="BP5" s="4">
        <f t="shared" si="20"/>
        <v>-3.2000000000000028</v>
      </c>
      <c r="BQ5" s="4">
        <f t="shared" si="20"/>
        <v>2.3000000000000007</v>
      </c>
      <c r="BR5" s="4" t="str">
        <f t="shared" si="20"/>
        <v/>
      </c>
      <c r="BS5" s="4" t="str">
        <f t="shared" si="20"/>
        <v/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8.4875000000000007</v>
      </c>
      <c r="CC5" s="93">
        <f t="shared" ref="CC5:CC14" si="23">IF(AE5=0,"",AA$3)</f>
        <v>3.3687499999999999</v>
      </c>
      <c r="CD5" s="93">
        <f t="shared" ref="CD5:CD14" si="24">IF(AE5=0,"",-CC5)</f>
        <v>-3.3687499999999999</v>
      </c>
      <c r="CE5" s="93">
        <f t="shared" ref="CE5:CE14" si="25">IF(AE5=0,"",-CB5)</f>
        <v>-8.4875000000000007</v>
      </c>
      <c r="CF5" s="59">
        <f t="shared" ref="CF5:CF14" si="26">IF(AE5=0,"",AVERAGE(BH5:CA5))</f>
        <v>0.5400000000000007</v>
      </c>
      <c r="CG5" s="58">
        <f t="shared" ref="CG5:CG14" si="27">IF(AE5&lt;2,"",STDEV(BH5:CA5)/SQRT(AE5)*TINV(0.05,AE5-1))</f>
        <v>1.8113587736065024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60">
        <v>67.900000000000006</v>
      </c>
      <c r="E6" s="160">
        <v>21.9</v>
      </c>
      <c r="F6" s="160">
        <v>33.4</v>
      </c>
      <c r="G6" s="160">
        <v>96.4</v>
      </c>
      <c r="H6" s="160">
        <v>13.4</v>
      </c>
      <c r="I6" s="160">
        <v>33</v>
      </c>
      <c r="J6" s="160">
        <v>12.1</v>
      </c>
      <c r="K6" s="160">
        <v>78.5</v>
      </c>
      <c r="L6" s="160">
        <v>53.6</v>
      </c>
      <c r="M6" s="160">
        <v>33.4</v>
      </c>
      <c r="N6" s="160"/>
      <c r="O6" s="160"/>
      <c r="P6" s="160"/>
      <c r="Q6" s="160"/>
      <c r="R6" s="160"/>
      <c r="S6" s="152"/>
      <c r="T6" s="152"/>
      <c r="U6" s="152"/>
      <c r="V6" s="152"/>
      <c r="W6" s="152"/>
      <c r="X6" s="16">
        <f t="shared" si="3"/>
        <v>2.1429668775128485E-2</v>
      </c>
      <c r="Y6" s="19">
        <f t="shared" si="4"/>
        <v>2.3024195995095947E-2</v>
      </c>
      <c r="Z6" s="17">
        <f t="shared" si="5"/>
        <v>0</v>
      </c>
      <c r="AA6" s="18">
        <f t="shared" si="6"/>
        <v>0.61000000000000121</v>
      </c>
      <c r="AB6" s="20">
        <f t="shared" si="7"/>
        <v>0.89614456758105476</v>
      </c>
      <c r="AC6" s="17">
        <f t="shared" si="8"/>
        <v>0</v>
      </c>
      <c r="AD6" s="96">
        <f t="shared" si="0"/>
        <v>1</v>
      </c>
      <c r="AE6" s="97">
        <f t="shared" si="9"/>
        <v>10</v>
      </c>
      <c r="AF6" s="53" t="str">
        <f t="shared" si="10"/>
        <v>Tid 2</v>
      </c>
      <c r="AG6" s="86">
        <f t="shared" si="11"/>
        <v>-2.4425287356321657E-2</v>
      </c>
      <c r="AH6" s="5">
        <f t="shared" si="11"/>
        <v>4.5871559633026138E-3</v>
      </c>
      <c r="AI6" s="5">
        <f t="shared" si="11"/>
        <v>5.3627760252365819E-2</v>
      </c>
      <c r="AJ6" s="5">
        <f t="shared" si="11"/>
        <v>2.4442082890542061E-2</v>
      </c>
      <c r="AK6" s="5">
        <f t="shared" si="11"/>
        <v>-7.4074074074074181E-3</v>
      </c>
      <c r="AL6" s="5">
        <f t="shared" si="11"/>
        <v>9.27152317880795E-2</v>
      </c>
      <c r="AM6" s="5">
        <f t="shared" si="11"/>
        <v>2.5423728813559254E-2</v>
      </c>
      <c r="AN6" s="5">
        <f t="shared" si="11"/>
        <v>-5.069708491761804E-3</v>
      </c>
      <c r="AO6" s="5">
        <f t="shared" si="11"/>
        <v>-2.0109689213894E-2</v>
      </c>
      <c r="AP6" s="5">
        <f t="shared" si="11"/>
        <v>7.0512820512820484E-2</v>
      </c>
      <c r="AQ6" s="5" t="str">
        <f t="shared" si="11"/>
        <v/>
      </c>
      <c r="AR6" s="5" t="str">
        <f t="shared" si="11"/>
        <v/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0.19400000000000001</v>
      </c>
      <c r="BB6" s="3">
        <f t="shared" si="14"/>
        <v>7.6999999999999999E-2</v>
      </c>
      <c r="BC6" s="3">
        <f t="shared" si="15"/>
        <v>-7.6999999999999999E-2</v>
      </c>
      <c r="BD6" s="3">
        <f t="shared" si="16"/>
        <v>-0.19400000000000001</v>
      </c>
      <c r="BE6" s="56">
        <f t="shared" si="17"/>
        <v>2.1429668775128485E-2</v>
      </c>
      <c r="BF6" s="56">
        <f t="shared" si="18"/>
        <v>2.8413061170488939E-2</v>
      </c>
      <c r="BG6" s="58">
        <f t="shared" si="19"/>
        <v>-1.1058892315590612</v>
      </c>
      <c r="BH6" s="92">
        <f t="shared" si="20"/>
        <v>-1.6999999999999886</v>
      </c>
      <c r="BI6" s="4">
        <f t="shared" si="20"/>
        <v>9.9999999999997868E-2</v>
      </c>
      <c r="BJ6" s="4">
        <f t="shared" si="20"/>
        <v>1.6999999999999993</v>
      </c>
      <c r="BK6" s="4">
        <f t="shared" si="20"/>
        <v>2.3000000000000114</v>
      </c>
      <c r="BL6" s="4">
        <f t="shared" si="20"/>
        <v>-9.9999999999999645E-2</v>
      </c>
      <c r="BM6" s="4">
        <f t="shared" si="20"/>
        <v>2.8000000000000007</v>
      </c>
      <c r="BN6" s="4">
        <f t="shared" si="20"/>
        <v>0.29999999999999893</v>
      </c>
      <c r="BO6" s="4">
        <f t="shared" si="20"/>
        <v>-0.40000000000000568</v>
      </c>
      <c r="BP6" s="4">
        <f t="shared" si="20"/>
        <v>-1.1000000000000014</v>
      </c>
      <c r="BQ6" s="4">
        <f t="shared" si="20"/>
        <v>2.1999999999999993</v>
      </c>
      <c r="BR6" s="4" t="str">
        <f t="shared" si="20"/>
        <v/>
      </c>
      <c r="BS6" s="4" t="str">
        <f t="shared" si="20"/>
        <v/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8.4875000000000007</v>
      </c>
      <c r="CC6" s="93">
        <f t="shared" si="23"/>
        <v>3.3687499999999999</v>
      </c>
      <c r="CD6" s="93">
        <f t="shared" si="24"/>
        <v>-3.3687499999999999</v>
      </c>
      <c r="CE6" s="93">
        <f t="shared" si="25"/>
        <v>-8.4875000000000007</v>
      </c>
      <c r="CF6" s="59">
        <f t="shared" si="26"/>
        <v>0.61000000000000121</v>
      </c>
      <c r="CG6" s="58">
        <f t="shared" si="27"/>
        <v>1.1058892315590612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89</v>
      </c>
      <c r="C7" s="22">
        <v>1</v>
      </c>
      <c r="D7" s="160">
        <v>68.900000000000006</v>
      </c>
      <c r="E7" s="160">
        <v>22.2</v>
      </c>
      <c r="F7" s="160">
        <v>33.4</v>
      </c>
      <c r="G7" s="160">
        <v>99.8</v>
      </c>
      <c r="H7" s="160">
        <v>14.5</v>
      </c>
      <c r="I7" s="160">
        <v>32.6</v>
      </c>
      <c r="J7" s="160">
        <v>12.2</v>
      </c>
      <c r="K7" s="160">
        <v>81.2</v>
      </c>
      <c r="L7" s="160">
        <v>50.1</v>
      </c>
      <c r="M7" s="160">
        <v>32.5</v>
      </c>
      <c r="N7" s="160"/>
      <c r="O7" s="160"/>
      <c r="P7" s="160"/>
      <c r="Q7" s="160"/>
      <c r="R7" s="160"/>
      <c r="S7" s="152"/>
      <c r="T7" s="152"/>
      <c r="U7" s="152"/>
      <c r="V7" s="152"/>
      <c r="W7" s="152"/>
      <c r="X7" s="16">
        <f t="shared" si="3"/>
        <v>2.9665777478274712E-2</v>
      </c>
      <c r="Y7" s="19">
        <f t="shared" si="4"/>
        <v>2.7862115599135096E-2</v>
      </c>
      <c r="Z7" s="17">
        <f t="shared" si="5"/>
        <v>0</v>
      </c>
      <c r="AA7" s="18">
        <f t="shared" si="6"/>
        <v>0.99000000000000088</v>
      </c>
      <c r="AB7" s="20">
        <f t="shared" si="7"/>
        <v>1.5127223878016285</v>
      </c>
      <c r="AC7" s="17">
        <f t="shared" si="8"/>
        <v>0</v>
      </c>
      <c r="AD7" s="96">
        <f t="shared" si="0"/>
        <v>1</v>
      </c>
      <c r="AE7" s="97">
        <f t="shared" si="9"/>
        <v>10</v>
      </c>
      <c r="AF7" s="53" t="str">
        <f t="shared" si="10"/>
        <v>Tid 3</v>
      </c>
      <c r="AG7" s="86">
        <f t="shared" si="11"/>
        <v>-1.0057471264367623E-2</v>
      </c>
      <c r="AH7" s="5">
        <f t="shared" si="11"/>
        <v>1.8348623853210899E-2</v>
      </c>
      <c r="AI7" s="5">
        <f t="shared" si="11"/>
        <v>5.3627760252365819E-2</v>
      </c>
      <c r="AJ7" s="5">
        <f t="shared" si="11"/>
        <v>6.0573857598299696E-2</v>
      </c>
      <c r="AK7" s="5">
        <f t="shared" si="11"/>
        <v>7.4074074074074181E-2</v>
      </c>
      <c r="AL7" s="5">
        <f t="shared" si="11"/>
        <v>7.9470198675496651E-2</v>
      </c>
      <c r="AM7" s="5">
        <f t="shared" si="11"/>
        <v>3.3898305084745672E-2</v>
      </c>
      <c r="AN7" s="5">
        <f t="shared" si="11"/>
        <v>2.9150823827629901E-2</v>
      </c>
      <c r="AO7" s="5">
        <f t="shared" si="11"/>
        <v>-8.4095063985374807E-2</v>
      </c>
      <c r="AP7" s="5">
        <f t="shared" si="11"/>
        <v>4.1666666666666741E-2</v>
      </c>
      <c r="AQ7" s="5" t="str">
        <f t="shared" si="11"/>
        <v/>
      </c>
      <c r="AR7" s="5" t="str">
        <f t="shared" si="11"/>
        <v/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0.19400000000000001</v>
      </c>
      <c r="BB7" s="3">
        <f t="shared" si="14"/>
        <v>7.6999999999999999E-2</v>
      </c>
      <c r="BC7" s="3">
        <f t="shared" si="15"/>
        <v>-7.6999999999999999E-2</v>
      </c>
      <c r="BD7" s="3">
        <f t="shared" si="16"/>
        <v>-0.19400000000000001</v>
      </c>
      <c r="BE7" s="56">
        <f t="shared" si="17"/>
        <v>2.9665777478274712E-2</v>
      </c>
      <c r="BF7" s="56">
        <f t="shared" si="18"/>
        <v>3.4383306805852297E-2</v>
      </c>
      <c r="BG7" s="58">
        <f t="shared" si="19"/>
        <v>-1.8667784858906928</v>
      </c>
      <c r="BH7" s="92">
        <f t="shared" si="20"/>
        <v>-0.69999999999998863</v>
      </c>
      <c r="BI7" s="4">
        <f t="shared" si="20"/>
        <v>0.39999999999999858</v>
      </c>
      <c r="BJ7" s="4">
        <f t="shared" si="20"/>
        <v>1.6999999999999993</v>
      </c>
      <c r="BK7" s="4">
        <f t="shared" si="20"/>
        <v>5.7000000000000028</v>
      </c>
      <c r="BL7" s="4">
        <f t="shared" si="20"/>
        <v>1</v>
      </c>
      <c r="BM7" s="4">
        <f t="shared" si="20"/>
        <v>2.4000000000000021</v>
      </c>
      <c r="BN7" s="4">
        <f t="shared" si="20"/>
        <v>0.39999999999999858</v>
      </c>
      <c r="BO7" s="4">
        <f t="shared" si="20"/>
        <v>2.2999999999999972</v>
      </c>
      <c r="BP7" s="4">
        <f t="shared" si="20"/>
        <v>-4.6000000000000014</v>
      </c>
      <c r="BQ7" s="4">
        <f t="shared" si="20"/>
        <v>1.3000000000000007</v>
      </c>
      <c r="BR7" s="4" t="str">
        <f t="shared" si="20"/>
        <v/>
      </c>
      <c r="BS7" s="4" t="str">
        <f t="shared" si="20"/>
        <v/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8.4875000000000007</v>
      </c>
      <c r="CC7" s="93">
        <f t="shared" si="23"/>
        <v>3.3687499999999999</v>
      </c>
      <c r="CD7" s="93">
        <f t="shared" si="24"/>
        <v>-3.3687499999999999</v>
      </c>
      <c r="CE7" s="93">
        <f t="shared" si="25"/>
        <v>-8.4875000000000007</v>
      </c>
      <c r="CF7" s="59">
        <f t="shared" si="26"/>
        <v>0.99000000000000088</v>
      </c>
      <c r="CG7" s="58">
        <f t="shared" si="27"/>
        <v>1.8667784858906928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6" t="e">
        <f t="shared" si="0"/>
        <v>#DIV/0!</v>
      </c>
      <c r="AE8" s="97">
        <f t="shared" si="9"/>
        <v>0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 t="str">
        <f t="shared" si="22"/>
        <v/>
      </c>
      <c r="CC8" s="93" t="str">
        <f t="shared" si="23"/>
        <v/>
      </c>
      <c r="CD8" s="93" t="str">
        <f t="shared" si="24"/>
        <v/>
      </c>
      <c r="CE8" s="93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3"/>
      <c r="E12" s="153"/>
      <c r="F12" s="153"/>
      <c r="G12" s="153"/>
      <c r="H12" s="152"/>
      <c r="I12" s="153"/>
      <c r="J12" s="153"/>
      <c r="K12" s="152"/>
      <c r="L12" s="153"/>
      <c r="M12" s="153"/>
      <c r="N12" s="153"/>
      <c r="O12" s="152"/>
      <c r="P12" s="152"/>
      <c r="Q12" s="152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3"/>
      <c r="E13" s="153"/>
      <c r="F13" s="153"/>
      <c r="G13" s="153"/>
      <c r="H13" s="152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8" priority="3">
      <formula>ABS(Z5)&gt;=0.05</formula>
    </cfRule>
  </conditionalFormatting>
  <conditionalFormatting sqref="AA5:AA38">
    <cfRule type="expression" dxfId="7" priority="2">
      <formula>OR(ABS($AA5+$AB5)&gt;$AA$3,ABS($AA5-$AB5)&gt;$AA$3)</formula>
    </cfRule>
  </conditionalFormatting>
  <conditionalFormatting sqref="X5:X38">
    <cfRule type="expression" dxfId="6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Z68"/>
  <sheetViews>
    <sheetView zoomScale="90" zoomScaleNormal="90" workbookViewId="0">
      <selection activeCell="N11" sqref="N11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91</v>
      </c>
      <c r="B1" s="175"/>
      <c r="C1" s="159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61</v>
      </c>
      <c r="E3" s="150">
        <v>62</v>
      </c>
      <c r="F3" s="151">
        <v>64</v>
      </c>
      <c r="G3" s="150">
        <v>65</v>
      </c>
      <c r="H3" s="150">
        <v>66</v>
      </c>
      <c r="I3" s="151">
        <v>67</v>
      </c>
      <c r="J3" s="151">
        <v>68</v>
      </c>
      <c r="K3" s="150">
        <v>69</v>
      </c>
      <c r="L3" s="151">
        <v>70</v>
      </c>
      <c r="M3" s="151"/>
      <c r="N3" s="150"/>
      <c r="O3" s="150"/>
      <c r="P3" s="154"/>
      <c r="Q3" s="154"/>
      <c r="R3" s="150"/>
      <c r="S3" s="150"/>
      <c r="T3" s="154"/>
      <c r="U3" s="150"/>
      <c r="V3" s="150"/>
      <c r="W3" s="1"/>
      <c r="X3" s="172">
        <v>0.192</v>
      </c>
      <c r="Y3" s="173"/>
      <c r="Z3" s="165">
        <v>0.39</v>
      </c>
      <c r="AA3" s="174">
        <f>X3*AD3</f>
        <v>3.2725333333333326</v>
      </c>
      <c r="AB3" s="174"/>
      <c r="AC3" s="158">
        <f>Z3*AD3</f>
        <v>6.6473333333333322</v>
      </c>
      <c r="AD3" s="9">
        <f>AVERAGE(D4:W4)</f>
        <v>17.044444444444441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60">
        <v>15.5</v>
      </c>
      <c r="E4" s="160">
        <v>12.8</v>
      </c>
      <c r="F4" s="160">
        <v>14</v>
      </c>
      <c r="G4" s="160">
        <v>16.899999999999999</v>
      </c>
      <c r="H4" s="160">
        <v>34</v>
      </c>
      <c r="I4" s="160">
        <v>4.9000000000000004</v>
      </c>
      <c r="J4" s="161">
        <v>8</v>
      </c>
      <c r="K4" s="161">
        <v>32.799999999999997</v>
      </c>
      <c r="L4" s="161">
        <v>14.5</v>
      </c>
      <c r="M4" s="161"/>
      <c r="N4" s="160"/>
      <c r="O4" s="160"/>
      <c r="P4" s="160"/>
      <c r="Q4" s="160"/>
      <c r="R4" s="160"/>
      <c r="S4" s="152"/>
      <c r="T4" s="152"/>
      <c r="U4" s="152"/>
      <c r="V4" s="152"/>
      <c r="W4" s="152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15.5</v>
      </c>
      <c r="AH4" s="32">
        <f t="shared" ref="AH4:AZ4" si="1">E4*$AD4</f>
        <v>12.8</v>
      </c>
      <c r="AI4" s="32">
        <f t="shared" si="1"/>
        <v>14</v>
      </c>
      <c r="AJ4" s="32">
        <f t="shared" si="1"/>
        <v>16.899999999999999</v>
      </c>
      <c r="AK4" s="32">
        <f t="shared" si="1"/>
        <v>34</v>
      </c>
      <c r="AL4" s="32">
        <f t="shared" si="1"/>
        <v>4.9000000000000004</v>
      </c>
      <c r="AM4" s="32">
        <f t="shared" si="1"/>
        <v>8</v>
      </c>
      <c r="AN4" s="32">
        <f t="shared" si="1"/>
        <v>32.799999999999997</v>
      </c>
      <c r="AO4" s="32">
        <f t="shared" si="1"/>
        <v>14.5</v>
      </c>
      <c r="AP4" s="32">
        <f t="shared" si="1"/>
        <v>0</v>
      </c>
      <c r="AQ4" s="32">
        <f t="shared" si="1"/>
        <v>0</v>
      </c>
      <c r="AR4" s="32">
        <f t="shared" si="1"/>
        <v>0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15.5</v>
      </c>
      <c r="BI4" s="31">
        <f t="shared" ref="BI4:CA4" si="2">AH4</f>
        <v>12.8</v>
      </c>
      <c r="BJ4" s="31">
        <f t="shared" si="2"/>
        <v>14</v>
      </c>
      <c r="BK4" s="31">
        <f t="shared" si="2"/>
        <v>16.899999999999999</v>
      </c>
      <c r="BL4" s="31">
        <f t="shared" si="2"/>
        <v>34</v>
      </c>
      <c r="BM4" s="31">
        <f t="shared" si="2"/>
        <v>4.9000000000000004</v>
      </c>
      <c r="BN4" s="31">
        <f t="shared" si="2"/>
        <v>8</v>
      </c>
      <c r="BO4" s="31">
        <f t="shared" si="2"/>
        <v>32.799999999999997</v>
      </c>
      <c r="BP4" s="31">
        <f t="shared" si="2"/>
        <v>14.5</v>
      </c>
      <c r="BQ4" s="31">
        <f t="shared" si="2"/>
        <v>0</v>
      </c>
      <c r="BR4" s="31">
        <f t="shared" si="2"/>
        <v>0</v>
      </c>
      <c r="BS4" s="31">
        <f t="shared" si="2"/>
        <v>0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60">
        <v>14.2</v>
      </c>
      <c r="E5" s="160">
        <v>10.4</v>
      </c>
      <c r="F5" s="160">
        <v>12.7</v>
      </c>
      <c r="G5" s="160">
        <v>13.9</v>
      </c>
      <c r="H5" s="160">
        <v>33.6</v>
      </c>
      <c r="I5" s="160">
        <v>4.0999999999999996</v>
      </c>
      <c r="J5" s="160">
        <v>7.4</v>
      </c>
      <c r="K5" s="160">
        <v>31.9</v>
      </c>
      <c r="L5" s="160">
        <v>14</v>
      </c>
      <c r="M5" s="160"/>
      <c r="N5" s="160"/>
      <c r="O5" s="160"/>
      <c r="P5" s="160"/>
      <c r="Q5" s="160"/>
      <c r="R5" s="160"/>
      <c r="S5" s="152"/>
      <c r="T5" s="152"/>
      <c r="U5" s="152"/>
      <c r="V5" s="152"/>
      <c r="W5" s="152"/>
      <c r="X5" s="16">
        <f t="shared" ref="X5:X14" si="3">IF(AE5=0,"",AVERAGE(AG5:AZ5))</f>
        <v>-9.4854966501580221E-2</v>
      </c>
      <c r="Y5" s="19">
        <f t="shared" ref="Y5:Y14" si="4">IF(AE5&lt;2,"",STDEV(AG5:AZ5)/SQRT(COUNT(AG5:AZ5))*TINV(0.1,COUNT(AG5:AZ5)-1))</f>
        <v>4.1411948234560035E-2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-1.2444444444444442</v>
      </c>
      <c r="AB5" s="20">
        <f t="shared" ref="AB5:AB14" si="7">IF(AE5&lt;2,"",STDEV(BH5:CA5)/SQRT(COUNT(BH5:CA5))*TINV(0.1,COUNT(BH5:CA5)-1))</f>
        <v>0.55537179272553583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9</v>
      </c>
      <c r="AF5" s="53" t="str">
        <f t="shared" ref="AF5:AF14" si="10">IF(A5="","",A5)</f>
        <v>Tid 1</v>
      </c>
      <c r="AG5" s="86">
        <f t="shared" ref="AG5:AV14" si="11">IF(D5*D$4=0,"",D5*$AD5/AG$4-1)</f>
        <v>-8.3870967741935476E-2</v>
      </c>
      <c r="AH5" s="5">
        <f t="shared" si="11"/>
        <v>-0.1875</v>
      </c>
      <c r="AI5" s="5">
        <f t="shared" si="11"/>
        <v>-9.285714285714286E-2</v>
      </c>
      <c r="AJ5" s="5">
        <f t="shared" si="11"/>
        <v>-0.17751479289940819</v>
      </c>
      <c r="AK5" s="5">
        <f t="shared" si="11"/>
        <v>-1.1764705882352899E-2</v>
      </c>
      <c r="AL5" s="5">
        <f t="shared" si="11"/>
        <v>-0.16326530612244916</v>
      </c>
      <c r="AM5" s="5">
        <f t="shared" si="11"/>
        <v>-7.4999999999999956E-2</v>
      </c>
      <c r="AN5" s="5">
        <f t="shared" si="11"/>
        <v>-2.7439024390243816E-2</v>
      </c>
      <c r="AO5" s="5">
        <f t="shared" si="11"/>
        <v>-3.4482758620689613E-2</v>
      </c>
      <c r="AP5" s="5" t="str">
        <f t="shared" si="11"/>
        <v/>
      </c>
      <c r="AQ5" s="5" t="str">
        <f t="shared" si="11"/>
        <v/>
      </c>
      <c r="AR5" s="5" t="str">
        <f t="shared" si="11"/>
        <v/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0.39</v>
      </c>
      <c r="BB5" s="3">
        <f t="shared" ref="BB5:BB14" si="14">IF(AE5=0,"",X$3)</f>
        <v>0.192</v>
      </c>
      <c r="BC5" s="3">
        <f t="shared" ref="BC5:BC14" si="15">IF(AE5=0,"",-BB5)</f>
        <v>-0.192</v>
      </c>
      <c r="BD5" s="3">
        <f t="shared" ref="BD5:BD14" si="16">IF(AE5=0,"",-BA5)</f>
        <v>-0.39</v>
      </c>
      <c r="BE5" s="56">
        <f t="shared" ref="BE5:BE14" si="17">IF(AE5=0,"",AVERAGE(AG5:AZ5))</f>
        <v>-9.4854966501580221E-2</v>
      </c>
      <c r="BF5" s="56">
        <f t="shared" ref="BF5:BF14" si="18">IF(AE5&lt;2,"",STDEV(AG5:AZ5)/SQRT(AE5)*TINV(0.05,AE5-1))</f>
        <v>5.1354480738532458E-2</v>
      </c>
      <c r="BG5" s="58">
        <f t="shared" ref="BG5:BG14" si="19">IF(CG5="","",-CG5)</f>
        <v>-0.68871017298447046</v>
      </c>
      <c r="BH5" s="92">
        <f t="shared" ref="BH5:BW14" si="20">IF(D5*D$4=0,"",D5*$AD5-AG$4)</f>
        <v>-1.3000000000000007</v>
      </c>
      <c r="BI5" s="4">
        <f t="shared" si="20"/>
        <v>-2.4000000000000004</v>
      </c>
      <c r="BJ5" s="4">
        <f t="shared" si="20"/>
        <v>-1.3000000000000007</v>
      </c>
      <c r="BK5" s="4">
        <f t="shared" si="20"/>
        <v>-2.9999999999999982</v>
      </c>
      <c r="BL5" s="4">
        <f t="shared" si="20"/>
        <v>-0.39999999999999858</v>
      </c>
      <c r="BM5" s="4">
        <f t="shared" si="20"/>
        <v>-0.80000000000000071</v>
      </c>
      <c r="BN5" s="4">
        <f t="shared" si="20"/>
        <v>-0.59999999999999964</v>
      </c>
      <c r="BO5" s="4">
        <f t="shared" si="20"/>
        <v>-0.89999999999999858</v>
      </c>
      <c r="BP5" s="4">
        <f t="shared" si="20"/>
        <v>-0.5</v>
      </c>
      <c r="BQ5" s="4" t="str">
        <f t="shared" si="20"/>
        <v/>
      </c>
      <c r="BR5" s="4" t="str">
        <f t="shared" si="20"/>
        <v/>
      </c>
      <c r="BS5" s="4" t="str">
        <f t="shared" si="20"/>
        <v/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6.6473333333333322</v>
      </c>
      <c r="CC5" s="93">
        <f t="shared" ref="CC5:CC14" si="23">IF(AE5=0,"",AA$3)</f>
        <v>3.2725333333333326</v>
      </c>
      <c r="CD5" s="93">
        <f t="shared" ref="CD5:CD14" si="24">IF(AE5=0,"",-CC5)</f>
        <v>-3.2725333333333326</v>
      </c>
      <c r="CE5" s="93">
        <f t="shared" ref="CE5:CE14" si="25">IF(AE5=0,"",-CB5)</f>
        <v>-6.6473333333333322</v>
      </c>
      <c r="CF5" s="59">
        <f t="shared" ref="CF5:CF14" si="26">IF(AE5=0,"",AVERAGE(BH5:CA5))</f>
        <v>-1.2444444444444442</v>
      </c>
      <c r="CG5" s="58">
        <f t="shared" ref="CG5:CG14" si="27">IF(AE5&lt;2,"",STDEV(BH5:CA5)/SQRT(AE5)*TINV(0.05,AE5-1))</f>
        <v>0.68871017298447046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60">
        <v>14.6</v>
      </c>
      <c r="E6" s="160">
        <v>7</v>
      </c>
      <c r="F6" s="160">
        <v>12.4</v>
      </c>
      <c r="G6" s="160">
        <v>11.4</v>
      </c>
      <c r="H6" s="160">
        <v>33.1</v>
      </c>
      <c r="I6" s="160">
        <v>3.8</v>
      </c>
      <c r="J6" s="160">
        <v>8</v>
      </c>
      <c r="K6" s="160">
        <v>31.6</v>
      </c>
      <c r="L6" s="160">
        <v>12.2</v>
      </c>
      <c r="M6" s="160"/>
      <c r="N6" s="160"/>
      <c r="O6" s="160"/>
      <c r="P6" s="160"/>
      <c r="Q6" s="160"/>
      <c r="R6" s="160"/>
      <c r="S6" s="152"/>
      <c r="T6" s="152"/>
      <c r="U6" s="152"/>
      <c r="V6" s="152"/>
      <c r="W6" s="152"/>
      <c r="X6" s="16">
        <f t="shared" si="3"/>
        <v>-0.15523171745105413</v>
      </c>
      <c r="Y6" s="19">
        <f t="shared" si="4"/>
        <v>9.5120127054473216E-2</v>
      </c>
      <c r="Z6" s="17">
        <f t="shared" si="5"/>
        <v>-0.11111111111111116</v>
      </c>
      <c r="AA6" s="18">
        <f t="shared" si="6"/>
        <v>-2.1444444444444439</v>
      </c>
      <c r="AB6" s="20">
        <f t="shared" si="7"/>
        <v>1.2894919149973272</v>
      </c>
      <c r="AC6" s="17">
        <f t="shared" si="8"/>
        <v>0</v>
      </c>
      <c r="AD6" s="96">
        <f t="shared" si="0"/>
        <v>1</v>
      </c>
      <c r="AE6" s="97">
        <f t="shared" si="9"/>
        <v>9</v>
      </c>
      <c r="AF6" s="53" t="str">
        <f t="shared" si="10"/>
        <v>Tid 2</v>
      </c>
      <c r="AG6" s="86">
        <f t="shared" si="11"/>
        <v>-5.8064516129032295E-2</v>
      </c>
      <c r="AH6" s="5">
        <f t="shared" si="11"/>
        <v>-0.453125</v>
      </c>
      <c r="AI6" s="5">
        <f t="shared" si="11"/>
        <v>-0.11428571428571421</v>
      </c>
      <c r="AJ6" s="5">
        <f t="shared" si="11"/>
        <v>-0.32544378698224841</v>
      </c>
      <c r="AK6" s="5">
        <f t="shared" si="11"/>
        <v>-2.6470588235294024E-2</v>
      </c>
      <c r="AL6" s="5">
        <f t="shared" si="11"/>
        <v>-0.22448979591836749</v>
      </c>
      <c r="AM6" s="5">
        <f t="shared" si="11"/>
        <v>0</v>
      </c>
      <c r="AN6" s="5">
        <f t="shared" si="11"/>
        <v>-3.6585365853658458E-2</v>
      </c>
      <c r="AO6" s="5">
        <f t="shared" si="11"/>
        <v>-0.15862068965517251</v>
      </c>
      <c r="AP6" s="5" t="str">
        <f t="shared" si="11"/>
        <v/>
      </c>
      <c r="AQ6" s="5" t="str">
        <f t="shared" si="11"/>
        <v/>
      </c>
      <c r="AR6" s="5" t="str">
        <f t="shared" si="11"/>
        <v/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0.39</v>
      </c>
      <c r="BB6" s="3">
        <f t="shared" si="14"/>
        <v>0.192</v>
      </c>
      <c r="BC6" s="3">
        <f t="shared" si="15"/>
        <v>-0.192</v>
      </c>
      <c r="BD6" s="3">
        <f t="shared" si="16"/>
        <v>-0.39</v>
      </c>
      <c r="BE6" s="56">
        <f t="shared" si="17"/>
        <v>-0.15523171745105413</v>
      </c>
      <c r="BF6" s="56">
        <f t="shared" si="18"/>
        <v>0.11795737561047887</v>
      </c>
      <c r="BG6" s="58">
        <f t="shared" si="19"/>
        <v>-1.599084093705091</v>
      </c>
      <c r="BH6" s="92">
        <f t="shared" si="20"/>
        <v>-0.90000000000000036</v>
      </c>
      <c r="BI6" s="4">
        <f t="shared" si="20"/>
        <v>-5.8000000000000007</v>
      </c>
      <c r="BJ6" s="4">
        <f t="shared" si="20"/>
        <v>-1.5999999999999996</v>
      </c>
      <c r="BK6" s="4">
        <f t="shared" si="20"/>
        <v>-5.4999999999999982</v>
      </c>
      <c r="BL6" s="4">
        <f t="shared" si="20"/>
        <v>-0.89999999999999858</v>
      </c>
      <c r="BM6" s="4">
        <f t="shared" si="20"/>
        <v>-1.1000000000000005</v>
      </c>
      <c r="BN6" s="4">
        <f t="shared" si="20"/>
        <v>0</v>
      </c>
      <c r="BO6" s="4">
        <f t="shared" si="20"/>
        <v>-1.1999999999999957</v>
      </c>
      <c r="BP6" s="4">
        <f t="shared" si="20"/>
        <v>-2.3000000000000007</v>
      </c>
      <c r="BQ6" s="4" t="str">
        <f t="shared" si="20"/>
        <v/>
      </c>
      <c r="BR6" s="4" t="str">
        <f t="shared" si="20"/>
        <v/>
      </c>
      <c r="BS6" s="4" t="str">
        <f t="shared" si="20"/>
        <v/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6.6473333333333322</v>
      </c>
      <c r="CC6" s="93">
        <f t="shared" si="23"/>
        <v>3.2725333333333326</v>
      </c>
      <c r="CD6" s="93">
        <f t="shared" si="24"/>
        <v>-3.2725333333333326</v>
      </c>
      <c r="CE6" s="93">
        <f t="shared" si="25"/>
        <v>-6.6473333333333322</v>
      </c>
      <c r="CF6" s="59">
        <f t="shared" si="26"/>
        <v>-2.1444444444444439</v>
      </c>
      <c r="CG6" s="58">
        <f t="shared" si="27"/>
        <v>1.599084093705091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89</v>
      </c>
      <c r="C7" s="22">
        <v>1</v>
      </c>
      <c r="D7" s="160">
        <v>13</v>
      </c>
      <c r="E7" s="160">
        <v>6.6</v>
      </c>
      <c r="F7" s="160">
        <v>11.4</v>
      </c>
      <c r="G7" s="160">
        <v>10.199999999999999</v>
      </c>
      <c r="H7" s="160">
        <v>31.7</v>
      </c>
      <c r="I7" s="160">
        <v>3.2</v>
      </c>
      <c r="J7" s="160">
        <v>7.6</v>
      </c>
      <c r="K7" s="160">
        <v>29.9</v>
      </c>
      <c r="L7" s="160">
        <v>13.8</v>
      </c>
      <c r="M7" s="160"/>
      <c r="N7" s="160"/>
      <c r="O7" s="160"/>
      <c r="P7" s="160"/>
      <c r="Q7" s="160"/>
      <c r="R7" s="160"/>
      <c r="S7" s="152"/>
      <c r="T7" s="152"/>
      <c r="U7" s="152"/>
      <c r="V7" s="152"/>
      <c r="W7" s="152"/>
      <c r="X7" s="16">
        <f t="shared" si="3"/>
        <v>-0.20323396033177593</v>
      </c>
      <c r="Y7" s="19">
        <f t="shared" si="4"/>
        <v>0.10235724709062662</v>
      </c>
      <c r="Z7" s="17">
        <f t="shared" si="5"/>
        <v>-0.22222222222222232</v>
      </c>
      <c r="AA7" s="18">
        <f t="shared" si="6"/>
        <v>-2.8888888888888884</v>
      </c>
      <c r="AB7" s="20">
        <f t="shared" si="7"/>
        <v>1.3592394631043838</v>
      </c>
      <c r="AC7" s="17">
        <f t="shared" si="8"/>
        <v>-0.11111111111111116</v>
      </c>
      <c r="AD7" s="96">
        <f t="shared" si="0"/>
        <v>1</v>
      </c>
      <c r="AE7" s="97">
        <f t="shared" si="9"/>
        <v>9</v>
      </c>
      <c r="AF7" s="53" t="str">
        <f t="shared" si="10"/>
        <v>Tid 3</v>
      </c>
      <c r="AG7" s="86">
        <f t="shared" si="11"/>
        <v>-0.16129032258064513</v>
      </c>
      <c r="AH7" s="5">
        <f t="shared" si="11"/>
        <v>-0.48437500000000011</v>
      </c>
      <c r="AI7" s="5">
        <f t="shared" si="11"/>
        <v>-0.18571428571428572</v>
      </c>
      <c r="AJ7" s="5">
        <f t="shared" si="11"/>
        <v>-0.39644970414201186</v>
      </c>
      <c r="AK7" s="5">
        <f t="shared" si="11"/>
        <v>-6.7647058823529393E-2</v>
      </c>
      <c r="AL7" s="5">
        <f t="shared" si="11"/>
        <v>-0.34693877551020413</v>
      </c>
      <c r="AM7" s="5">
        <f t="shared" si="11"/>
        <v>-5.0000000000000044E-2</v>
      </c>
      <c r="AN7" s="5">
        <f t="shared" si="11"/>
        <v>-8.8414634146341431E-2</v>
      </c>
      <c r="AO7" s="5">
        <f t="shared" si="11"/>
        <v>-4.8275862068965503E-2</v>
      </c>
      <c r="AP7" s="5" t="str">
        <f t="shared" si="11"/>
        <v/>
      </c>
      <c r="AQ7" s="5" t="str">
        <f t="shared" si="11"/>
        <v/>
      </c>
      <c r="AR7" s="5" t="str">
        <f t="shared" si="11"/>
        <v/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0.39</v>
      </c>
      <c r="BB7" s="3">
        <f t="shared" si="14"/>
        <v>0.192</v>
      </c>
      <c r="BC7" s="3">
        <f t="shared" si="15"/>
        <v>-0.192</v>
      </c>
      <c r="BD7" s="3">
        <f t="shared" si="16"/>
        <v>-0.39</v>
      </c>
      <c r="BE7" s="56">
        <f t="shared" si="17"/>
        <v>-0.20323396033177593</v>
      </c>
      <c r="BF7" s="56">
        <f t="shared" si="18"/>
        <v>0.12693204493523483</v>
      </c>
      <c r="BG7" s="58">
        <f t="shared" si="19"/>
        <v>-1.6855772259657584</v>
      </c>
      <c r="BH7" s="92">
        <f t="shared" si="20"/>
        <v>-2.5</v>
      </c>
      <c r="BI7" s="4">
        <f t="shared" si="20"/>
        <v>-6.2000000000000011</v>
      </c>
      <c r="BJ7" s="4">
        <f t="shared" si="20"/>
        <v>-2.5999999999999996</v>
      </c>
      <c r="BK7" s="4">
        <f t="shared" si="20"/>
        <v>-6.6999999999999993</v>
      </c>
      <c r="BL7" s="4">
        <f t="shared" si="20"/>
        <v>-2.3000000000000007</v>
      </c>
      <c r="BM7" s="4">
        <f t="shared" si="20"/>
        <v>-1.7000000000000002</v>
      </c>
      <c r="BN7" s="4">
        <f t="shared" si="20"/>
        <v>-0.40000000000000036</v>
      </c>
      <c r="BO7" s="4">
        <f t="shared" si="20"/>
        <v>-2.8999999999999986</v>
      </c>
      <c r="BP7" s="4">
        <f t="shared" si="20"/>
        <v>-0.69999999999999929</v>
      </c>
      <c r="BQ7" s="4" t="str">
        <f t="shared" si="20"/>
        <v/>
      </c>
      <c r="BR7" s="4" t="str">
        <f t="shared" si="20"/>
        <v/>
      </c>
      <c r="BS7" s="4" t="str">
        <f t="shared" si="20"/>
        <v/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6.6473333333333322</v>
      </c>
      <c r="CC7" s="93">
        <f t="shared" si="23"/>
        <v>3.2725333333333326</v>
      </c>
      <c r="CD7" s="93">
        <f t="shared" si="24"/>
        <v>-3.2725333333333326</v>
      </c>
      <c r="CE7" s="93">
        <f t="shared" si="25"/>
        <v>-6.6473333333333322</v>
      </c>
      <c r="CF7" s="59">
        <f t="shared" si="26"/>
        <v>-2.8888888888888884</v>
      </c>
      <c r="CG7" s="58">
        <f t="shared" si="27"/>
        <v>1.6855772259657584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6" t="e">
        <f t="shared" si="0"/>
        <v>#DIV/0!</v>
      </c>
      <c r="AE8" s="97">
        <f t="shared" si="9"/>
        <v>0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 t="str">
        <f t="shared" si="22"/>
        <v/>
      </c>
      <c r="CC8" s="93" t="str">
        <f t="shared" si="23"/>
        <v/>
      </c>
      <c r="CD8" s="93" t="str">
        <f t="shared" si="24"/>
        <v/>
      </c>
      <c r="CE8" s="93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3"/>
      <c r="E12" s="153"/>
      <c r="F12" s="153"/>
      <c r="G12" s="153"/>
      <c r="H12" s="152"/>
      <c r="I12" s="153"/>
      <c r="J12" s="153"/>
      <c r="K12" s="152"/>
      <c r="L12" s="153"/>
      <c r="M12" s="153"/>
      <c r="N12" s="153"/>
      <c r="O12" s="152"/>
      <c r="P12" s="152"/>
      <c r="Q12" s="152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3"/>
      <c r="E13" s="153"/>
      <c r="F13" s="153"/>
      <c r="G13" s="153"/>
      <c r="H13" s="152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5" priority="3">
      <formula>ABS(Z5)&gt;=0.05</formula>
    </cfRule>
  </conditionalFormatting>
  <conditionalFormatting sqref="AA5:AA38">
    <cfRule type="expression" dxfId="4" priority="2">
      <formula>OR(ABS($AA5+$AB5)&gt;$AA$3,ABS($AA5-$AB5)&gt;$AA$3)</formula>
    </cfRule>
  </conditionalFormatting>
  <conditionalFormatting sqref="X5:X38">
    <cfRule type="expression" dxfId="3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CZ68"/>
  <sheetViews>
    <sheetView zoomScale="90" zoomScaleNormal="90" workbookViewId="0">
      <selection activeCell="AC7" sqref="AC7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90</v>
      </c>
      <c r="B1" s="175"/>
      <c r="C1" s="149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61</v>
      </c>
      <c r="E3" s="150">
        <v>62</v>
      </c>
      <c r="F3" s="150">
        <v>63</v>
      </c>
      <c r="G3" s="151">
        <v>64</v>
      </c>
      <c r="H3" s="150">
        <v>65</v>
      </c>
      <c r="I3" s="150">
        <v>66</v>
      </c>
      <c r="J3" s="151">
        <v>67</v>
      </c>
      <c r="K3" s="150">
        <v>111</v>
      </c>
      <c r="L3" s="151">
        <v>112</v>
      </c>
      <c r="M3" s="151">
        <v>113</v>
      </c>
      <c r="N3" s="150">
        <v>114</v>
      </c>
      <c r="O3" s="150">
        <v>116</v>
      </c>
      <c r="P3" s="150"/>
      <c r="Q3" s="154"/>
      <c r="R3" s="150"/>
      <c r="S3" s="150"/>
      <c r="T3" s="154"/>
      <c r="U3" s="150"/>
      <c r="V3" s="150"/>
      <c r="W3" s="1"/>
      <c r="X3" s="172">
        <v>0.104</v>
      </c>
      <c r="Y3" s="173"/>
      <c r="Z3" s="165">
        <v>0.21099999999999999</v>
      </c>
      <c r="AA3" s="174">
        <f>X3*AD3</f>
        <v>9.321866666666665</v>
      </c>
      <c r="AB3" s="174"/>
      <c r="AC3" s="148">
        <f>Z3*AD3</f>
        <v>18.912633333333332</v>
      </c>
      <c r="AD3" s="9">
        <f>AVERAGE(D4:W4)</f>
        <v>89.633333333333326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60">
        <v>91.5</v>
      </c>
      <c r="E4" s="160">
        <v>108.7</v>
      </c>
      <c r="F4" s="161">
        <v>71.900000000000006</v>
      </c>
      <c r="G4" s="160">
        <v>122.7</v>
      </c>
      <c r="H4" s="160">
        <v>63.8</v>
      </c>
      <c r="I4" s="160">
        <v>106.2</v>
      </c>
      <c r="J4" s="160">
        <v>41.8</v>
      </c>
      <c r="K4" s="161">
        <v>60.4</v>
      </c>
      <c r="L4" s="161">
        <v>101.4</v>
      </c>
      <c r="M4" s="161">
        <v>108</v>
      </c>
      <c r="N4" s="160">
        <v>99.7</v>
      </c>
      <c r="O4" s="160">
        <v>99.5</v>
      </c>
      <c r="P4" s="160"/>
      <c r="Q4" s="160"/>
      <c r="R4" s="160"/>
      <c r="S4" s="152"/>
      <c r="T4" s="152"/>
      <c r="U4" s="152"/>
      <c r="V4" s="152"/>
      <c r="W4" s="152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91.5</v>
      </c>
      <c r="AH4" s="32">
        <f t="shared" ref="AH4:AZ4" si="1">E4*$AD4</f>
        <v>108.7</v>
      </c>
      <c r="AI4" s="32">
        <f t="shared" si="1"/>
        <v>71.900000000000006</v>
      </c>
      <c r="AJ4" s="32">
        <f t="shared" si="1"/>
        <v>122.7</v>
      </c>
      <c r="AK4" s="32">
        <f t="shared" si="1"/>
        <v>63.8</v>
      </c>
      <c r="AL4" s="32">
        <f t="shared" si="1"/>
        <v>106.2</v>
      </c>
      <c r="AM4" s="32">
        <f t="shared" si="1"/>
        <v>41.8</v>
      </c>
      <c r="AN4" s="32">
        <f t="shared" si="1"/>
        <v>60.4</v>
      </c>
      <c r="AO4" s="32">
        <f t="shared" si="1"/>
        <v>101.4</v>
      </c>
      <c r="AP4" s="32">
        <f t="shared" si="1"/>
        <v>108</v>
      </c>
      <c r="AQ4" s="32">
        <f t="shared" si="1"/>
        <v>99.7</v>
      </c>
      <c r="AR4" s="32">
        <f t="shared" si="1"/>
        <v>99.5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91.5</v>
      </c>
      <c r="BI4" s="31">
        <f t="shared" ref="BI4:CA4" si="2">AH4</f>
        <v>108.7</v>
      </c>
      <c r="BJ4" s="31">
        <f t="shared" si="2"/>
        <v>71.900000000000006</v>
      </c>
      <c r="BK4" s="31">
        <f t="shared" si="2"/>
        <v>122.7</v>
      </c>
      <c r="BL4" s="31">
        <f t="shared" si="2"/>
        <v>63.8</v>
      </c>
      <c r="BM4" s="31">
        <f t="shared" si="2"/>
        <v>106.2</v>
      </c>
      <c r="BN4" s="31">
        <f t="shared" si="2"/>
        <v>41.8</v>
      </c>
      <c r="BO4" s="31">
        <f t="shared" si="2"/>
        <v>60.4</v>
      </c>
      <c r="BP4" s="31">
        <f t="shared" si="2"/>
        <v>101.4</v>
      </c>
      <c r="BQ4" s="31">
        <f t="shared" si="2"/>
        <v>108</v>
      </c>
      <c r="BR4" s="31">
        <f t="shared" si="2"/>
        <v>99.7</v>
      </c>
      <c r="BS4" s="31">
        <f t="shared" si="2"/>
        <v>99.5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60">
        <v>86.1</v>
      </c>
      <c r="E5" s="160">
        <v>103.2</v>
      </c>
      <c r="F5" s="161">
        <v>64.400000000000006</v>
      </c>
      <c r="G5" s="160">
        <v>119.5</v>
      </c>
      <c r="H5" s="160">
        <v>63.3</v>
      </c>
      <c r="I5" s="160">
        <v>106.2</v>
      </c>
      <c r="J5" s="160">
        <v>38.799999999999997</v>
      </c>
      <c r="K5" s="160">
        <v>61.5</v>
      </c>
      <c r="L5" s="160">
        <v>99.7</v>
      </c>
      <c r="M5" s="160">
        <v>104.3</v>
      </c>
      <c r="N5" s="160">
        <v>101</v>
      </c>
      <c r="O5" s="160">
        <v>99.2</v>
      </c>
      <c r="P5" s="160"/>
      <c r="Q5" s="160"/>
      <c r="R5" s="160"/>
      <c r="S5" s="152"/>
      <c r="T5" s="152"/>
      <c r="U5" s="152"/>
      <c r="V5" s="152"/>
      <c r="W5" s="152"/>
      <c r="X5" s="16">
        <f t="shared" ref="X5:X14" si="3">IF(AE5=0,"",AVERAGE(AG5:AZ5))</f>
        <v>-2.8533474267438557E-2</v>
      </c>
      <c r="Y5" s="19">
        <f t="shared" ref="Y5:Y14" si="4">IF(AE5&lt;2,"",STDEV(AG5:AZ5)/SQRT(COUNT(AG5:AZ5))*TINV(0.1,COUNT(AG5:AZ5)-1))</f>
        <v>1.9151975222146095E-2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-2.3666666666666676</v>
      </c>
      <c r="AB5" s="20">
        <f t="shared" ref="AB5:AB14" si="7">IF(AE5&lt;2,"",STDEV(BH5:CA5)/SQRT(COUNT(BH5:CA5))*TINV(0.1,COUNT(BH5:CA5)-1))</f>
        <v>1.4622178594157742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12</v>
      </c>
      <c r="AF5" s="53" t="str">
        <f t="shared" ref="AF5:AF14" si="10">IF(A5="","",A5)</f>
        <v>Tid 1</v>
      </c>
      <c r="AG5" s="86">
        <f t="shared" ref="AG5:AV14" si="11">IF(D5*D$4=0,"",D5*$AD5/AG$4-1)</f>
        <v>-5.9016393442622994E-2</v>
      </c>
      <c r="AH5" s="5">
        <f t="shared" si="11"/>
        <v>-5.059797608095673E-2</v>
      </c>
      <c r="AI5" s="5">
        <f t="shared" si="11"/>
        <v>-0.10431154381084839</v>
      </c>
      <c r="AJ5" s="5">
        <f t="shared" si="11"/>
        <v>-2.6079869600652006E-2</v>
      </c>
      <c r="AK5" s="5">
        <f t="shared" si="11"/>
        <v>-7.8369905956112706E-3</v>
      </c>
      <c r="AL5" s="5">
        <f t="shared" si="11"/>
        <v>0</v>
      </c>
      <c r="AM5" s="5">
        <f t="shared" si="11"/>
        <v>-7.1770334928229707E-2</v>
      </c>
      <c r="AN5" s="5">
        <f t="shared" si="11"/>
        <v>1.8211920529801251E-2</v>
      </c>
      <c r="AO5" s="5">
        <f t="shared" si="11"/>
        <v>-1.6765285996055201E-2</v>
      </c>
      <c r="AP5" s="5">
        <f t="shared" si="11"/>
        <v>-3.4259259259259323E-2</v>
      </c>
      <c r="AQ5" s="5">
        <f t="shared" si="11"/>
        <v>1.3039117352056095E-2</v>
      </c>
      <c r="AR5" s="5">
        <f t="shared" si="11"/>
        <v>-3.0150753768843908E-3</v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0.21099999999999999</v>
      </c>
      <c r="BB5" s="3">
        <f t="shared" ref="BB5:BB14" si="14">IF(AE5=0,"",X$3)</f>
        <v>0.104</v>
      </c>
      <c r="BC5" s="3">
        <f t="shared" ref="BC5:BC14" si="15">IF(AE5=0,"",-BB5)</f>
        <v>-0.104</v>
      </c>
      <c r="BD5" s="3">
        <f t="shared" ref="BD5:BD14" si="16">IF(AE5=0,"",-BA5)</f>
        <v>-0.21099999999999999</v>
      </c>
      <c r="BE5" s="56">
        <f t="shared" ref="BE5:BE14" si="17">IF(AE5=0,"",AVERAGE(AG5:AZ5))</f>
        <v>-2.8533474267438557E-2</v>
      </c>
      <c r="BF5" s="56">
        <f t="shared" ref="BF5:BF14" si="18">IF(AE5&lt;2,"",STDEV(AG5:AZ5)/SQRT(AE5)*TINV(0.05,AE5-1))</f>
        <v>2.3472114030567474E-2</v>
      </c>
      <c r="BG5" s="58">
        <f t="shared" ref="BG5:BG14" si="19">IF(CG5="","",-CG5)</f>
        <v>-1.7920524612026634</v>
      </c>
      <c r="BH5" s="92">
        <f t="shared" ref="BH5:BW14" si="20">IF(D5*D$4=0,"",D5*$AD5-AG$4)</f>
        <v>-5.4000000000000057</v>
      </c>
      <c r="BI5" s="4">
        <f t="shared" si="20"/>
        <v>-5.5</v>
      </c>
      <c r="BJ5" s="4">
        <f t="shared" si="20"/>
        <v>-7.5</v>
      </c>
      <c r="BK5" s="4">
        <f t="shared" si="20"/>
        <v>-3.2000000000000028</v>
      </c>
      <c r="BL5" s="4">
        <f t="shared" si="20"/>
        <v>-0.5</v>
      </c>
      <c r="BM5" s="4">
        <f t="shared" si="20"/>
        <v>0</v>
      </c>
      <c r="BN5" s="4">
        <f t="shared" si="20"/>
        <v>-3</v>
      </c>
      <c r="BO5" s="4">
        <f t="shared" si="20"/>
        <v>1.1000000000000014</v>
      </c>
      <c r="BP5" s="4">
        <f t="shared" si="20"/>
        <v>-1.7000000000000028</v>
      </c>
      <c r="BQ5" s="4">
        <f t="shared" si="20"/>
        <v>-3.7000000000000028</v>
      </c>
      <c r="BR5" s="4">
        <f t="shared" si="20"/>
        <v>1.2999999999999972</v>
      </c>
      <c r="BS5" s="4">
        <f t="shared" si="20"/>
        <v>-0.29999999999999716</v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18.912633333333332</v>
      </c>
      <c r="CC5" s="93">
        <f t="shared" ref="CC5:CC14" si="23">IF(AE5=0,"",AA$3)</f>
        <v>9.321866666666665</v>
      </c>
      <c r="CD5" s="93">
        <f t="shared" ref="CD5:CD14" si="24">IF(AE5=0,"",-CC5)</f>
        <v>-9.321866666666665</v>
      </c>
      <c r="CE5" s="93">
        <f t="shared" ref="CE5:CE14" si="25">IF(AE5=0,"",-CB5)</f>
        <v>-18.912633333333332</v>
      </c>
      <c r="CF5" s="59">
        <f t="shared" ref="CF5:CF14" si="26">IF(AE5=0,"",AVERAGE(BH5:CA5))</f>
        <v>-2.3666666666666676</v>
      </c>
      <c r="CG5" s="58">
        <f t="shared" ref="CG5:CG14" si="27">IF(AE5&lt;2,"",STDEV(BH5:CA5)/SQRT(AE5)*TINV(0.05,AE5-1))</f>
        <v>1.7920524612026634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60">
        <v>85.4</v>
      </c>
      <c r="E6" s="160">
        <v>110</v>
      </c>
      <c r="F6" s="161">
        <v>71.099999999999994</v>
      </c>
      <c r="G6" s="160">
        <v>126.2</v>
      </c>
      <c r="H6" s="160">
        <v>70.099999999999994</v>
      </c>
      <c r="I6" s="160">
        <v>103</v>
      </c>
      <c r="J6" s="160">
        <v>41.5</v>
      </c>
      <c r="K6" s="160">
        <v>57.9</v>
      </c>
      <c r="L6" s="160">
        <v>97.5</v>
      </c>
      <c r="M6" s="160">
        <v>103.3</v>
      </c>
      <c r="N6" s="160">
        <v>99.1</v>
      </c>
      <c r="O6" s="160">
        <v>98.4</v>
      </c>
      <c r="P6" s="160"/>
      <c r="Q6" s="160"/>
      <c r="R6" s="160"/>
      <c r="S6" s="152"/>
      <c r="T6" s="152"/>
      <c r="U6" s="152"/>
      <c r="V6" s="152"/>
      <c r="W6" s="152"/>
      <c r="X6" s="16">
        <f t="shared" si="3"/>
        <v>-9.6929789230306707E-3</v>
      </c>
      <c r="Y6" s="19">
        <f t="shared" si="4"/>
        <v>2.2299771559036768E-2</v>
      </c>
      <c r="Z6" s="17">
        <f t="shared" si="5"/>
        <v>0</v>
      </c>
      <c r="AA6" s="18">
        <f t="shared" si="6"/>
        <v>-1.0083333333333353</v>
      </c>
      <c r="AB6" s="20">
        <f t="shared" si="7"/>
        <v>1.8143552486002059</v>
      </c>
      <c r="AC6" s="17">
        <f t="shared" si="8"/>
        <v>0</v>
      </c>
      <c r="AD6" s="96">
        <f t="shared" si="0"/>
        <v>1</v>
      </c>
      <c r="AE6" s="97">
        <f t="shared" si="9"/>
        <v>12</v>
      </c>
      <c r="AF6" s="53" t="str">
        <f t="shared" si="10"/>
        <v>Tid 2</v>
      </c>
      <c r="AG6" s="86">
        <f t="shared" si="11"/>
        <v>-6.6666666666666652E-2</v>
      </c>
      <c r="AH6" s="5">
        <f t="shared" si="11"/>
        <v>1.1959521619135272E-2</v>
      </c>
      <c r="AI6" s="5">
        <f t="shared" si="11"/>
        <v>-1.1126564673157313E-2</v>
      </c>
      <c r="AJ6" s="5">
        <f t="shared" si="11"/>
        <v>2.8524857375713086E-2</v>
      </c>
      <c r="AK6" s="5">
        <f t="shared" si="11"/>
        <v>9.8746081504702099E-2</v>
      </c>
      <c r="AL6" s="5">
        <f t="shared" si="11"/>
        <v>-3.0131826741996215E-2</v>
      </c>
      <c r="AM6" s="5">
        <f t="shared" si="11"/>
        <v>-7.1770334928229484E-3</v>
      </c>
      <c r="AN6" s="5">
        <f t="shared" si="11"/>
        <v>-4.1390728476821237E-2</v>
      </c>
      <c r="AO6" s="5">
        <f t="shared" si="11"/>
        <v>-3.8461538461538547E-2</v>
      </c>
      <c r="AP6" s="5">
        <f t="shared" si="11"/>
        <v>-4.3518518518518512E-2</v>
      </c>
      <c r="AQ6" s="5">
        <f t="shared" si="11"/>
        <v>-6.0180541624875739E-3</v>
      </c>
      <c r="AR6" s="5">
        <f t="shared" si="11"/>
        <v>-1.1055276381909507E-2</v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0.21099999999999999</v>
      </c>
      <c r="BB6" s="3">
        <f t="shared" si="14"/>
        <v>0.104</v>
      </c>
      <c r="BC6" s="3">
        <f t="shared" si="15"/>
        <v>-0.104</v>
      </c>
      <c r="BD6" s="3">
        <f t="shared" si="16"/>
        <v>-0.21099999999999999</v>
      </c>
      <c r="BE6" s="56">
        <f t="shared" si="17"/>
        <v>-9.6929789230306707E-3</v>
      </c>
      <c r="BF6" s="56">
        <f t="shared" si="18"/>
        <v>2.7329963349371114E-2</v>
      </c>
      <c r="BG6" s="58">
        <f t="shared" si="19"/>
        <v>-2.2236219916292543</v>
      </c>
      <c r="BH6" s="92">
        <f t="shared" si="20"/>
        <v>-6.0999999999999943</v>
      </c>
      <c r="BI6" s="4">
        <f t="shared" si="20"/>
        <v>1.2999999999999972</v>
      </c>
      <c r="BJ6" s="4">
        <f t="shared" si="20"/>
        <v>-0.80000000000001137</v>
      </c>
      <c r="BK6" s="4">
        <f t="shared" si="20"/>
        <v>3.5</v>
      </c>
      <c r="BL6" s="4">
        <f t="shared" si="20"/>
        <v>6.2999999999999972</v>
      </c>
      <c r="BM6" s="4">
        <f t="shared" si="20"/>
        <v>-3.2000000000000028</v>
      </c>
      <c r="BN6" s="4">
        <f t="shared" si="20"/>
        <v>-0.29999999999999716</v>
      </c>
      <c r="BO6" s="4">
        <f t="shared" si="20"/>
        <v>-2.5</v>
      </c>
      <c r="BP6" s="4">
        <f t="shared" si="20"/>
        <v>-3.9000000000000057</v>
      </c>
      <c r="BQ6" s="4">
        <f t="shared" si="20"/>
        <v>-4.7000000000000028</v>
      </c>
      <c r="BR6" s="4">
        <f t="shared" si="20"/>
        <v>-0.60000000000000853</v>
      </c>
      <c r="BS6" s="4">
        <f t="shared" si="20"/>
        <v>-1.0999999999999943</v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18.912633333333332</v>
      </c>
      <c r="CC6" s="93">
        <f t="shared" si="23"/>
        <v>9.321866666666665</v>
      </c>
      <c r="CD6" s="93">
        <f t="shared" si="24"/>
        <v>-9.321866666666665</v>
      </c>
      <c r="CE6" s="93">
        <f t="shared" si="25"/>
        <v>-18.912633333333332</v>
      </c>
      <c r="CF6" s="59">
        <f t="shared" si="26"/>
        <v>-1.0083333333333353</v>
      </c>
      <c r="CG6" s="58">
        <f t="shared" si="27"/>
        <v>2.2236219916292543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89</v>
      </c>
      <c r="C7" s="22">
        <v>1</v>
      </c>
      <c r="D7" s="160">
        <v>85.1</v>
      </c>
      <c r="E7" s="160">
        <v>100</v>
      </c>
      <c r="F7" s="161">
        <v>62.8</v>
      </c>
      <c r="G7" s="160">
        <v>118.8</v>
      </c>
      <c r="H7" s="160">
        <v>63.7</v>
      </c>
      <c r="I7" s="160">
        <v>106.7</v>
      </c>
      <c r="J7" s="160">
        <v>37.5</v>
      </c>
      <c r="K7" s="160">
        <v>57.4</v>
      </c>
      <c r="L7" s="160">
        <v>92.3</v>
      </c>
      <c r="M7" s="160">
        <v>105.5</v>
      </c>
      <c r="N7" s="160">
        <v>98.7</v>
      </c>
      <c r="O7" s="160">
        <v>96.4</v>
      </c>
      <c r="P7" s="160"/>
      <c r="Q7" s="160"/>
      <c r="R7" s="160"/>
      <c r="S7" s="152"/>
      <c r="T7" s="152"/>
      <c r="U7" s="152"/>
      <c r="V7" s="152"/>
      <c r="W7" s="152"/>
      <c r="X7" s="16">
        <f t="shared" si="3"/>
        <v>-5.0984021897441334E-2</v>
      </c>
      <c r="Y7" s="19">
        <f t="shared" si="4"/>
        <v>2.2033712555374341E-2</v>
      </c>
      <c r="Z7" s="17">
        <f t="shared" si="5"/>
        <v>0</v>
      </c>
      <c r="AA7" s="18">
        <f t="shared" si="6"/>
        <v>-4.2250000000000014</v>
      </c>
      <c r="AB7" s="20">
        <f t="shared" si="7"/>
        <v>1.7676532354699013</v>
      </c>
      <c r="AC7" s="17">
        <f t="shared" si="8"/>
        <v>0</v>
      </c>
      <c r="AD7" s="96">
        <f t="shared" si="0"/>
        <v>1</v>
      </c>
      <c r="AE7" s="97">
        <f t="shared" si="9"/>
        <v>12</v>
      </c>
      <c r="AF7" s="53" t="str">
        <f t="shared" si="10"/>
        <v>Tid 3</v>
      </c>
      <c r="AG7" s="86">
        <f t="shared" si="11"/>
        <v>-6.9945355191256886E-2</v>
      </c>
      <c r="AH7" s="5">
        <f t="shared" si="11"/>
        <v>-8.0036798528058894E-2</v>
      </c>
      <c r="AI7" s="5">
        <f t="shared" si="11"/>
        <v>-0.1265646731571628</v>
      </c>
      <c r="AJ7" s="5">
        <f t="shared" si="11"/>
        <v>-3.1784841075794712E-2</v>
      </c>
      <c r="AK7" s="5">
        <f t="shared" si="11"/>
        <v>-1.5673981191222097E-3</v>
      </c>
      <c r="AL7" s="5">
        <f t="shared" si="11"/>
        <v>4.7080979284368496E-3</v>
      </c>
      <c r="AM7" s="5">
        <f t="shared" si="11"/>
        <v>-0.10287081339712911</v>
      </c>
      <c r="AN7" s="5">
        <f t="shared" si="11"/>
        <v>-4.9668874172185462E-2</v>
      </c>
      <c r="AO7" s="5">
        <f t="shared" si="11"/>
        <v>-8.9743589743589869E-2</v>
      </c>
      <c r="AP7" s="5">
        <f t="shared" si="11"/>
        <v>-2.314814814814814E-2</v>
      </c>
      <c r="AQ7" s="5">
        <f t="shared" si="11"/>
        <v>-1.0030090270812475E-2</v>
      </c>
      <c r="AR7" s="5">
        <f t="shared" si="11"/>
        <v>-3.1155778894472297E-2</v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0.21099999999999999</v>
      </c>
      <c r="BB7" s="3">
        <f t="shared" si="14"/>
        <v>0.104</v>
      </c>
      <c r="BC7" s="3">
        <f t="shared" si="15"/>
        <v>-0.104</v>
      </c>
      <c r="BD7" s="3">
        <f t="shared" si="16"/>
        <v>-0.21099999999999999</v>
      </c>
      <c r="BE7" s="56">
        <f t="shared" si="17"/>
        <v>-5.0984021897441334E-2</v>
      </c>
      <c r="BF7" s="56">
        <f t="shared" si="18"/>
        <v>2.7003889030644847E-2</v>
      </c>
      <c r="BG7" s="58">
        <f t="shared" si="19"/>
        <v>-2.1663853377104463</v>
      </c>
      <c r="BH7" s="92">
        <f t="shared" si="20"/>
        <v>-6.4000000000000057</v>
      </c>
      <c r="BI7" s="4">
        <f t="shared" si="20"/>
        <v>-8.7000000000000028</v>
      </c>
      <c r="BJ7" s="4">
        <f t="shared" si="20"/>
        <v>-9.1000000000000085</v>
      </c>
      <c r="BK7" s="4">
        <f t="shared" si="20"/>
        <v>-3.9000000000000057</v>
      </c>
      <c r="BL7" s="4">
        <f t="shared" si="20"/>
        <v>-9.9999999999994316E-2</v>
      </c>
      <c r="BM7" s="4">
        <f t="shared" si="20"/>
        <v>0.5</v>
      </c>
      <c r="BN7" s="4">
        <f t="shared" si="20"/>
        <v>-4.2999999999999972</v>
      </c>
      <c r="BO7" s="4">
        <f t="shared" si="20"/>
        <v>-3</v>
      </c>
      <c r="BP7" s="4">
        <f t="shared" si="20"/>
        <v>-9.1000000000000085</v>
      </c>
      <c r="BQ7" s="4">
        <f t="shared" si="20"/>
        <v>-2.5</v>
      </c>
      <c r="BR7" s="4">
        <f t="shared" si="20"/>
        <v>-1</v>
      </c>
      <c r="BS7" s="4">
        <f t="shared" si="20"/>
        <v>-3.0999999999999943</v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18.912633333333332</v>
      </c>
      <c r="CC7" s="93">
        <f t="shared" si="23"/>
        <v>9.321866666666665</v>
      </c>
      <c r="CD7" s="93">
        <f t="shared" si="24"/>
        <v>-9.321866666666665</v>
      </c>
      <c r="CE7" s="93">
        <f t="shared" si="25"/>
        <v>-18.912633333333332</v>
      </c>
      <c r="CF7" s="59">
        <f t="shared" si="26"/>
        <v>-4.2250000000000014</v>
      </c>
      <c r="CG7" s="58">
        <f t="shared" si="27"/>
        <v>2.1663853377104463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6" t="e">
        <f t="shared" si="0"/>
        <v>#DIV/0!</v>
      </c>
      <c r="AE8" s="97">
        <f t="shared" si="9"/>
        <v>0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 t="str">
        <f t="shared" si="22"/>
        <v/>
      </c>
      <c r="CC8" s="93" t="str">
        <f t="shared" si="23"/>
        <v/>
      </c>
      <c r="CD8" s="93" t="str">
        <f t="shared" si="24"/>
        <v/>
      </c>
      <c r="CE8" s="93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60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60"/>
      <c r="E10" s="152"/>
      <c r="F10" s="166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60"/>
      <c r="E11" s="152"/>
      <c r="F11" s="166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60"/>
      <c r="E12" s="153"/>
      <c r="F12" s="166"/>
      <c r="G12" s="153"/>
      <c r="H12" s="152"/>
      <c r="I12" s="153"/>
      <c r="J12" s="153"/>
      <c r="K12" s="152"/>
      <c r="L12" s="153"/>
      <c r="M12" s="153"/>
      <c r="N12" s="153"/>
      <c r="O12" s="152"/>
      <c r="P12" s="152"/>
      <c r="Q12" s="152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3"/>
      <c r="E13" s="153"/>
      <c r="F13" s="166"/>
      <c r="G13" s="153"/>
      <c r="H13" s="152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2" priority="3">
      <formula>ABS(Z5)&gt;=0.05</formula>
    </cfRule>
  </conditionalFormatting>
  <conditionalFormatting sqref="AA5:AA38">
    <cfRule type="expression" dxfId="1" priority="2">
      <formula>OR(ABS($AA5+$AB5)&gt;$AA$3,ABS($AA5-$AB5)&gt;$AA$3)</formula>
    </cfRule>
  </conditionalFormatting>
  <conditionalFormatting sqref="X5:X38">
    <cfRule type="expression" dxfId="0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3:I13"/>
  <sheetViews>
    <sheetView tabSelected="1" workbookViewId="0">
      <selection activeCell="I5" sqref="I5"/>
    </sheetView>
  </sheetViews>
  <sheetFormatPr baseColWidth="10" defaultColWidth="11.42578125" defaultRowHeight="15" x14ac:dyDescent="0.25"/>
  <cols>
    <col min="1" max="2" width="11.42578125" style="98"/>
    <col min="3" max="3" width="31.42578125" style="98" bestFit="1" customWidth="1"/>
    <col min="4" max="8" width="11.42578125" style="98"/>
    <col min="9" max="9" width="36.85546875" style="98" customWidth="1"/>
    <col min="10" max="16384" width="11.42578125" style="98"/>
  </cols>
  <sheetData>
    <row r="3" spans="3:9" ht="45" x14ac:dyDescent="0.6">
      <c r="C3" s="186" t="s">
        <v>22</v>
      </c>
      <c r="D3" s="186"/>
      <c r="E3" s="186"/>
      <c r="F3" s="186"/>
      <c r="G3" s="186"/>
      <c r="H3" s="186"/>
      <c r="I3" s="186"/>
    </row>
    <row r="5" spans="3:9" ht="34.5" x14ac:dyDescent="0.45">
      <c r="C5" s="99" t="s">
        <v>23</v>
      </c>
      <c r="D5" s="99" t="s">
        <v>30</v>
      </c>
    </row>
    <row r="8" spans="3:9" ht="20.25" x14ac:dyDescent="0.3">
      <c r="C8" s="100" t="s">
        <v>24</v>
      </c>
      <c r="D8" s="101" t="s">
        <v>81</v>
      </c>
      <c r="E8" s="102" t="s">
        <v>78</v>
      </c>
      <c r="F8" s="102"/>
      <c r="G8" s="102"/>
      <c r="H8" s="102"/>
      <c r="I8" s="103"/>
    </row>
    <row r="9" spans="3:9" ht="20.25" x14ac:dyDescent="0.3">
      <c r="C9" s="100" t="s">
        <v>25</v>
      </c>
      <c r="D9" s="187" t="s">
        <v>107</v>
      </c>
      <c r="E9" s="188"/>
      <c r="F9" s="188"/>
      <c r="G9" s="188"/>
      <c r="H9" s="188"/>
      <c r="I9" s="189"/>
    </row>
    <row r="10" spans="3:9" ht="20.25" x14ac:dyDescent="0.3">
      <c r="C10" s="100" t="s">
        <v>26</v>
      </c>
      <c r="D10" s="190" t="s">
        <v>77</v>
      </c>
      <c r="E10" s="191"/>
      <c r="F10" s="191"/>
      <c r="G10" s="191"/>
      <c r="H10" s="191"/>
      <c r="I10" s="192"/>
    </row>
    <row r="11" spans="3:9" x14ac:dyDescent="0.25">
      <c r="C11" s="104" t="s">
        <v>27</v>
      </c>
      <c r="D11" s="193"/>
      <c r="E11" s="194"/>
      <c r="F11" s="194"/>
      <c r="G11" s="194"/>
      <c r="H11" s="194"/>
      <c r="I11" s="195"/>
    </row>
    <row r="12" spans="3:9" ht="20.25" x14ac:dyDescent="0.3">
      <c r="C12" s="100" t="s">
        <v>28</v>
      </c>
      <c r="D12" s="187" t="s">
        <v>104</v>
      </c>
      <c r="E12" s="188"/>
      <c r="F12" s="188"/>
      <c r="G12" s="188"/>
      <c r="H12" s="188"/>
      <c r="I12" s="189"/>
    </row>
    <row r="13" spans="3:9" ht="20.25" x14ac:dyDescent="0.3">
      <c r="C13" s="100" t="s">
        <v>29</v>
      </c>
      <c r="D13" s="101" t="s">
        <v>115</v>
      </c>
      <c r="E13" s="102"/>
      <c r="F13" s="102"/>
      <c r="G13" s="102"/>
      <c r="H13" s="102"/>
      <c r="I13" s="103"/>
    </row>
  </sheetData>
  <mergeCells count="4">
    <mergeCell ref="C3:I3"/>
    <mergeCell ref="D9:I9"/>
    <mergeCell ref="D10:I11"/>
    <mergeCell ref="D12:I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3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76.85546875" style="106" customWidth="1"/>
    <col min="2" max="2" width="20.28515625" style="106" customWidth="1"/>
    <col min="3" max="3" width="13" style="106" customWidth="1"/>
    <col min="4" max="4" width="13.28515625" style="106" customWidth="1"/>
    <col min="5" max="5" width="13.42578125" style="106" customWidth="1"/>
    <col min="6" max="6" width="13.5703125" style="106" customWidth="1"/>
    <col min="7" max="7" width="26.5703125" style="106" customWidth="1"/>
    <col min="8" max="16384" width="11.42578125" style="106"/>
  </cols>
  <sheetData>
    <row r="1" spans="1:7" ht="20.25" x14ac:dyDescent="0.3">
      <c r="A1" s="105" t="s">
        <v>31</v>
      </c>
      <c r="B1" s="105"/>
      <c r="C1" s="105"/>
      <c r="D1" s="105"/>
      <c r="E1" s="105"/>
      <c r="F1" s="105"/>
      <c r="G1" s="105"/>
    </row>
    <row r="2" spans="1:7" ht="20.25" x14ac:dyDescent="0.3">
      <c r="A2" s="147" t="s">
        <v>108</v>
      </c>
      <c r="B2" s="105"/>
      <c r="C2" s="105"/>
      <c r="D2" s="105"/>
      <c r="E2" s="105"/>
      <c r="F2" s="105"/>
      <c r="G2" s="105"/>
    </row>
    <row r="3" spans="1:7" ht="20.25" x14ac:dyDescent="0.3">
      <c r="A3" s="105" t="s">
        <v>32</v>
      </c>
      <c r="B3" s="107"/>
      <c r="C3" s="105"/>
      <c r="D3" s="105"/>
      <c r="E3" s="105"/>
      <c r="F3" s="105"/>
      <c r="G3" s="105"/>
    </row>
    <row r="4" spans="1:7" ht="15" x14ac:dyDescent="0.2">
      <c r="A4" s="108" t="s">
        <v>33</v>
      </c>
      <c r="B4" s="108"/>
      <c r="C4" s="108"/>
      <c r="D4" s="108"/>
      <c r="E4" s="108"/>
      <c r="F4" s="108"/>
      <c r="G4" s="108"/>
    </row>
    <row r="5" spans="1:7" ht="15" x14ac:dyDescent="0.2">
      <c r="A5" s="109" t="s">
        <v>72</v>
      </c>
      <c r="B5" s="110"/>
      <c r="C5" s="110"/>
      <c r="D5" s="110"/>
      <c r="E5" s="110"/>
      <c r="F5" s="110"/>
      <c r="G5" s="110"/>
    </row>
    <row r="6" spans="1:7" ht="15" x14ac:dyDescent="0.2">
      <c r="A6" s="108"/>
      <c r="B6" s="110"/>
      <c r="C6" s="110"/>
      <c r="D6" s="108"/>
      <c r="E6" s="108"/>
      <c r="F6" s="108"/>
      <c r="G6" s="108"/>
    </row>
    <row r="7" spans="1:7" ht="15" x14ac:dyDescent="0.2">
      <c r="A7" s="108" t="s">
        <v>34</v>
      </c>
      <c r="B7" s="110"/>
      <c r="C7" s="110"/>
      <c r="D7" s="110"/>
      <c r="E7" s="110"/>
      <c r="F7" s="110"/>
      <c r="G7" s="110"/>
    </row>
    <row r="8" spans="1:7" ht="15" x14ac:dyDescent="0.2">
      <c r="A8" s="109" t="s">
        <v>73</v>
      </c>
      <c r="B8" s="110"/>
      <c r="C8" s="110"/>
      <c r="D8" s="110"/>
      <c r="E8" s="110"/>
      <c r="F8" s="110"/>
      <c r="G8" s="110"/>
    </row>
    <row r="9" spans="1:7" ht="15" x14ac:dyDescent="0.2">
      <c r="A9" s="108"/>
      <c r="B9" s="110"/>
      <c r="C9" s="110"/>
      <c r="D9" s="110"/>
      <c r="E9" s="108"/>
      <c r="F9" s="108"/>
      <c r="G9" s="108"/>
    </row>
    <row r="10" spans="1:7" ht="15" x14ac:dyDescent="0.2">
      <c r="A10" s="108" t="s">
        <v>35</v>
      </c>
      <c r="B10" s="110"/>
      <c r="C10" s="110"/>
      <c r="D10" s="110"/>
      <c r="E10" s="110"/>
      <c r="F10" s="110"/>
      <c r="G10" s="110"/>
    </row>
    <row r="11" spans="1:7" ht="15" x14ac:dyDescent="0.2">
      <c r="A11" s="109" t="s">
        <v>105</v>
      </c>
      <c r="B11" s="110"/>
      <c r="C11" s="110"/>
      <c r="D11" s="110"/>
      <c r="E11" s="110"/>
      <c r="F11" s="110"/>
      <c r="G11" s="110"/>
    </row>
    <row r="12" spans="1:7" ht="15" x14ac:dyDescent="0.2">
      <c r="A12" s="108"/>
      <c r="B12" s="108"/>
      <c r="C12" s="108"/>
      <c r="D12" s="108"/>
      <c r="E12" s="108"/>
      <c r="F12" s="108"/>
      <c r="G12" s="108"/>
    </row>
    <row r="13" spans="1:7" ht="15" x14ac:dyDescent="0.2">
      <c r="A13" s="108" t="s">
        <v>36</v>
      </c>
      <c r="B13" s="108"/>
      <c r="C13" s="108"/>
      <c r="D13" s="108"/>
      <c r="E13" s="108"/>
      <c r="F13" s="108"/>
      <c r="G13" s="108"/>
    </row>
    <row r="14" spans="1:7" ht="15" x14ac:dyDescent="0.2">
      <c r="A14" s="111" t="s">
        <v>83</v>
      </c>
      <c r="B14" s="112" t="s">
        <v>37</v>
      </c>
      <c r="C14" s="112"/>
      <c r="D14" s="112"/>
      <c r="E14" s="108"/>
      <c r="F14" s="108"/>
      <c r="G14" s="108"/>
    </row>
    <row r="15" spans="1:7" ht="15" x14ac:dyDescent="0.2">
      <c r="A15" s="111"/>
      <c r="B15" s="112" t="s">
        <v>38</v>
      </c>
      <c r="C15" s="113"/>
      <c r="D15" s="114"/>
      <c r="E15" s="108"/>
      <c r="F15" s="108"/>
      <c r="G15" s="110"/>
    </row>
    <row r="16" spans="1:7" ht="15" x14ac:dyDescent="0.2">
      <c r="A16" s="111"/>
      <c r="B16" s="115" t="s">
        <v>39</v>
      </c>
      <c r="C16" s="116"/>
      <c r="D16" s="117"/>
      <c r="E16" s="108"/>
      <c r="F16" s="108"/>
      <c r="G16" s="108"/>
    </row>
    <row r="17" spans="1:7" ht="15" x14ac:dyDescent="0.2">
      <c r="A17" s="108"/>
      <c r="B17" s="108"/>
      <c r="C17" s="108"/>
      <c r="D17" s="108"/>
      <c r="E17" s="108"/>
      <c r="F17" s="108"/>
      <c r="G17" s="108"/>
    </row>
    <row r="18" spans="1:7" ht="15" x14ac:dyDescent="0.2">
      <c r="A18" s="108" t="s">
        <v>40</v>
      </c>
      <c r="B18" s="108"/>
      <c r="C18" s="108"/>
      <c r="D18" s="108"/>
      <c r="E18" s="108"/>
      <c r="F18" s="108"/>
      <c r="G18" s="108"/>
    </row>
    <row r="19" spans="1:7" ht="15" x14ac:dyDescent="0.2">
      <c r="A19" s="111"/>
      <c r="B19" s="112" t="s">
        <v>41</v>
      </c>
      <c r="C19" s="108"/>
      <c r="D19" s="108"/>
      <c r="E19" s="108"/>
      <c r="F19" s="108"/>
      <c r="G19" s="108"/>
    </row>
    <row r="20" spans="1:7" ht="15" x14ac:dyDescent="0.2">
      <c r="A20" s="111"/>
      <c r="B20" s="112" t="s">
        <v>42</v>
      </c>
      <c r="C20" s="108"/>
      <c r="D20" s="108"/>
      <c r="E20" s="108"/>
      <c r="F20" s="108"/>
      <c r="G20" s="108"/>
    </row>
    <row r="21" spans="1:7" ht="15" x14ac:dyDescent="0.2">
      <c r="A21" s="111" t="s">
        <v>83</v>
      </c>
      <c r="B21" s="112" t="s">
        <v>43</v>
      </c>
      <c r="C21" s="108"/>
      <c r="D21" s="108"/>
      <c r="E21" s="108"/>
      <c r="F21" s="108"/>
      <c r="G21" s="108"/>
    </row>
    <row r="22" spans="1:7" ht="15" x14ac:dyDescent="0.2">
      <c r="A22" s="111" t="s">
        <v>83</v>
      </c>
      <c r="B22" s="112" t="s">
        <v>44</v>
      </c>
      <c r="C22" s="108"/>
      <c r="D22" s="108"/>
      <c r="E22" s="108"/>
      <c r="F22" s="108"/>
      <c r="G22" s="108"/>
    </row>
    <row r="23" spans="1:7" ht="15" x14ac:dyDescent="0.2">
      <c r="A23" s="108"/>
      <c r="B23" s="108"/>
      <c r="C23" s="108"/>
      <c r="D23" s="108"/>
      <c r="E23" s="108"/>
      <c r="F23" s="108"/>
      <c r="G23" s="108"/>
    </row>
    <row r="24" spans="1:7" ht="15" x14ac:dyDescent="0.2">
      <c r="A24" s="108" t="s">
        <v>45</v>
      </c>
      <c r="B24" s="108"/>
      <c r="C24" s="108"/>
      <c r="D24" s="108"/>
      <c r="E24" s="108"/>
      <c r="F24" s="108"/>
      <c r="G24" s="108"/>
    </row>
    <row r="25" spans="1:7" ht="15.75" x14ac:dyDescent="0.25">
      <c r="A25" s="118" t="s">
        <v>46</v>
      </c>
      <c r="B25" s="112" t="s">
        <v>47</v>
      </c>
      <c r="C25" s="112" t="s">
        <v>48</v>
      </c>
      <c r="D25" s="112" t="s">
        <v>49</v>
      </c>
      <c r="E25" s="112" t="s">
        <v>50</v>
      </c>
      <c r="F25" s="112" t="s">
        <v>51</v>
      </c>
      <c r="G25" s="112" t="s">
        <v>52</v>
      </c>
    </row>
    <row r="26" spans="1:7" ht="15" x14ac:dyDescent="0.2">
      <c r="A26" s="112"/>
      <c r="B26" s="169" t="s">
        <v>109</v>
      </c>
      <c r="C26" s="109"/>
      <c r="D26" s="109"/>
      <c r="E26" s="109"/>
      <c r="F26" s="109"/>
      <c r="G26" s="109"/>
    </row>
    <row r="27" spans="1:7" ht="15" x14ac:dyDescent="0.2">
      <c r="A27" s="112" t="s">
        <v>53</v>
      </c>
      <c r="B27" s="111" t="s">
        <v>84</v>
      </c>
      <c r="C27" s="109"/>
      <c r="D27" s="109"/>
      <c r="E27" s="109"/>
      <c r="F27" s="109"/>
      <c r="G27" s="109"/>
    </row>
    <row r="28" spans="1:7" ht="15" x14ac:dyDescent="0.2">
      <c r="A28" s="112" t="s">
        <v>54</v>
      </c>
      <c r="B28" s="111" t="s">
        <v>82</v>
      </c>
      <c r="C28" s="109"/>
      <c r="D28" s="109"/>
      <c r="E28" s="109"/>
      <c r="F28" s="109"/>
      <c r="G28" s="109"/>
    </row>
    <row r="29" spans="1:7" ht="15" x14ac:dyDescent="0.2">
      <c r="A29" s="112" t="s">
        <v>55</v>
      </c>
      <c r="B29" s="111" t="s">
        <v>85</v>
      </c>
      <c r="C29" s="109"/>
      <c r="D29" s="109"/>
      <c r="E29" s="109"/>
      <c r="F29" s="109"/>
      <c r="G29" s="109"/>
    </row>
    <row r="30" spans="1:7" ht="15.75" x14ac:dyDescent="0.25">
      <c r="A30" s="112" t="s">
        <v>56</v>
      </c>
      <c r="B30" s="111" t="s">
        <v>74</v>
      </c>
      <c r="C30" s="109"/>
      <c r="D30" s="109"/>
      <c r="E30" s="109"/>
      <c r="F30" s="109"/>
      <c r="G30" s="109"/>
    </row>
    <row r="31" spans="1:7" ht="15.75" thickBot="1" x14ac:dyDescent="0.25">
      <c r="A31" s="119" t="s">
        <v>79</v>
      </c>
      <c r="B31" s="142" t="s">
        <v>80</v>
      </c>
      <c r="C31" s="120"/>
      <c r="D31" s="120"/>
      <c r="E31" s="120"/>
      <c r="F31" s="120"/>
      <c r="G31" s="120"/>
    </row>
    <row r="32" spans="1:7" ht="15" x14ac:dyDescent="0.2">
      <c r="A32" s="121" t="s">
        <v>57</v>
      </c>
      <c r="B32" s="143"/>
      <c r="C32" s="122"/>
      <c r="D32" s="122"/>
      <c r="E32" s="122"/>
      <c r="F32" s="122"/>
      <c r="G32" s="123"/>
    </row>
    <row r="33" spans="1:7" ht="15" x14ac:dyDescent="0.2">
      <c r="A33" s="124" t="s">
        <v>58</v>
      </c>
      <c r="B33" s="111">
        <v>3500</v>
      </c>
      <c r="C33" s="109"/>
      <c r="D33" s="109"/>
      <c r="E33" s="109"/>
      <c r="F33" s="109"/>
      <c r="G33" s="125"/>
    </row>
    <row r="34" spans="1:7" ht="15.75" x14ac:dyDescent="0.25">
      <c r="A34" s="124" t="s">
        <v>59</v>
      </c>
      <c r="B34" s="111" t="s">
        <v>76</v>
      </c>
      <c r="C34" s="109"/>
      <c r="D34" s="109"/>
      <c r="E34" s="109"/>
      <c r="F34" s="109"/>
      <c r="G34" s="125"/>
    </row>
    <row r="35" spans="1:7" ht="15.75" thickBot="1" x14ac:dyDescent="0.25">
      <c r="A35" s="126" t="s">
        <v>60</v>
      </c>
      <c r="B35" s="144" t="s">
        <v>75</v>
      </c>
      <c r="C35" s="127"/>
      <c r="D35" s="127"/>
      <c r="E35" s="127"/>
      <c r="F35" s="127"/>
      <c r="G35" s="128"/>
    </row>
    <row r="36" spans="1:7" ht="15" x14ac:dyDescent="0.2">
      <c r="A36" s="129" t="s">
        <v>61</v>
      </c>
      <c r="B36" s="145"/>
      <c r="C36" s="129"/>
      <c r="D36" s="129"/>
      <c r="E36" s="129"/>
      <c r="F36" s="129"/>
      <c r="G36" s="129"/>
    </row>
    <row r="37" spans="1:7" ht="18" x14ac:dyDescent="0.2">
      <c r="A37" s="112" t="s">
        <v>62</v>
      </c>
      <c r="B37" s="111"/>
      <c r="C37" s="109"/>
      <c r="D37" s="109"/>
      <c r="E37" s="109"/>
      <c r="F37" s="109"/>
      <c r="G37" s="109"/>
    </row>
    <row r="38" spans="1:7" ht="15" x14ac:dyDescent="0.2">
      <c r="A38" s="112" t="s">
        <v>63</v>
      </c>
      <c r="B38" s="111"/>
      <c r="C38" s="109"/>
      <c r="D38" s="109"/>
      <c r="E38" s="109"/>
      <c r="F38" s="109"/>
      <c r="G38" s="109"/>
    </row>
    <row r="39" spans="1:7" ht="15" x14ac:dyDescent="0.2">
      <c r="A39" s="112" t="s">
        <v>64</v>
      </c>
      <c r="B39" s="111"/>
      <c r="C39" s="109"/>
      <c r="D39" s="109"/>
      <c r="E39" s="109"/>
      <c r="F39" s="109"/>
      <c r="G39" s="109"/>
    </row>
    <row r="40" spans="1:7" ht="15" x14ac:dyDescent="0.2">
      <c r="A40" s="112" t="s">
        <v>65</v>
      </c>
      <c r="B40" s="146"/>
      <c r="C40" s="109"/>
      <c r="D40" s="109"/>
      <c r="E40" s="109"/>
      <c r="F40" s="109"/>
      <c r="G40" s="109"/>
    </row>
    <row r="41" spans="1:7" ht="15" x14ac:dyDescent="0.2">
      <c r="A41" s="112" t="s">
        <v>66</v>
      </c>
      <c r="B41" s="111"/>
      <c r="C41" s="109"/>
      <c r="D41" s="109"/>
      <c r="E41" s="109"/>
      <c r="F41" s="109"/>
      <c r="G41" s="109"/>
    </row>
    <row r="42" spans="1:7" ht="15" x14ac:dyDescent="0.2">
      <c r="A42" s="108"/>
      <c r="B42" s="108"/>
      <c r="C42" s="108"/>
      <c r="D42" s="108"/>
      <c r="E42" s="108"/>
      <c r="F42" s="108"/>
      <c r="G42" s="108"/>
    </row>
    <row r="43" spans="1:7" ht="15" x14ac:dyDescent="0.2">
      <c r="A43" s="196" t="s">
        <v>67</v>
      </c>
      <c r="B43" s="196"/>
      <c r="C43" s="196"/>
      <c r="D43" s="196"/>
      <c r="E43" s="196"/>
      <c r="F43" s="196"/>
      <c r="G43" s="196"/>
    </row>
  </sheetData>
  <mergeCells count="1">
    <mergeCell ref="A43:G4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3"/>
  <sheetViews>
    <sheetView workbookViewId="0">
      <selection activeCell="H20" sqref="H20"/>
    </sheetView>
  </sheetViews>
  <sheetFormatPr baseColWidth="10" defaultRowHeight="15" x14ac:dyDescent="0.25"/>
  <sheetData>
    <row r="1" spans="1:8" x14ac:dyDescent="0.25">
      <c r="A1" s="24">
        <v>8.8000000000000007</v>
      </c>
      <c r="B1" s="25">
        <v>8.84</v>
      </c>
      <c r="C1" s="25">
        <v>8.69</v>
      </c>
      <c r="D1" s="25">
        <v>8.4499999999999993</v>
      </c>
      <c r="E1" s="25">
        <v>7.54</v>
      </c>
      <c r="F1" s="26">
        <v>8.3699999999999992</v>
      </c>
      <c r="G1" s="26">
        <v>6.89</v>
      </c>
      <c r="H1" s="26">
        <v>2.21</v>
      </c>
    </row>
    <row r="2" spans="1:8" x14ac:dyDescent="0.25">
      <c r="A2" s="27">
        <v>6.22</v>
      </c>
      <c r="B2" s="28">
        <v>6.09</v>
      </c>
      <c r="C2" s="28">
        <v>6.21</v>
      </c>
      <c r="D2" s="28">
        <v>6.22</v>
      </c>
      <c r="E2" s="28">
        <v>5.19</v>
      </c>
      <c r="F2" s="29">
        <v>3.11</v>
      </c>
      <c r="G2" s="29">
        <v>1.97</v>
      </c>
      <c r="H2" s="29">
        <v>1.04</v>
      </c>
    </row>
    <row r="3" spans="1:8" x14ac:dyDescent="0.25">
      <c r="A3" s="27">
        <v>4.7699999999999996</v>
      </c>
      <c r="B3" s="28">
        <v>4.74</v>
      </c>
      <c r="C3" s="28">
        <v>4.74</v>
      </c>
      <c r="D3" s="28">
        <v>4.68</v>
      </c>
      <c r="E3" s="28">
        <v>3.75</v>
      </c>
      <c r="F3" s="29">
        <v>3.09</v>
      </c>
      <c r="G3" s="29">
        <v>1.68</v>
      </c>
      <c r="H3" s="29">
        <v>1.19</v>
      </c>
    </row>
    <row r="4" spans="1:8" x14ac:dyDescent="0.25">
      <c r="A4" s="27">
        <v>14.4</v>
      </c>
      <c r="B4" s="28">
        <v>13.34</v>
      </c>
      <c r="C4" s="28">
        <v>13.93</v>
      </c>
      <c r="D4" s="28">
        <v>13.71</v>
      </c>
      <c r="E4" s="28">
        <v>12.48</v>
      </c>
      <c r="F4" s="29">
        <v>6.46</v>
      </c>
      <c r="G4" s="29">
        <v>8.3000000000000007</v>
      </c>
      <c r="H4" s="29">
        <v>3.94</v>
      </c>
    </row>
    <row r="5" spans="1:8" x14ac:dyDescent="0.25">
      <c r="A5" s="27">
        <v>4.2300000000000004</v>
      </c>
      <c r="B5" s="28">
        <v>4.2699999999999996</v>
      </c>
      <c r="C5" s="28">
        <v>4.28</v>
      </c>
      <c r="D5" s="28">
        <v>4.12</v>
      </c>
      <c r="E5" s="28">
        <v>3.13</v>
      </c>
      <c r="F5" s="29">
        <v>2.36</v>
      </c>
      <c r="G5" s="29">
        <v>1.27</v>
      </c>
      <c r="H5" s="29">
        <v>1.18</v>
      </c>
    </row>
    <row r="6" spans="1:8" x14ac:dyDescent="0.25">
      <c r="A6" s="27">
        <v>22.79</v>
      </c>
      <c r="B6" s="28">
        <v>22.73</v>
      </c>
      <c r="C6" s="28">
        <v>21.95</v>
      </c>
      <c r="D6" s="28">
        <v>20.69</v>
      </c>
      <c r="E6" s="28">
        <v>17.66</v>
      </c>
      <c r="F6" s="29">
        <v>9.31</v>
      </c>
      <c r="G6" s="29">
        <v>6.84</v>
      </c>
      <c r="H6" s="29">
        <v>2.69</v>
      </c>
    </row>
    <row r="7" spans="1:8" x14ac:dyDescent="0.25">
      <c r="A7" s="27">
        <v>5.59</v>
      </c>
      <c r="B7" s="28">
        <v>5.57</v>
      </c>
      <c r="C7" s="28">
        <v>5.47</v>
      </c>
      <c r="D7" s="28">
        <v>5.43</v>
      </c>
      <c r="E7" s="28">
        <v>5.51</v>
      </c>
      <c r="F7" s="29">
        <v>3.07</v>
      </c>
      <c r="G7" s="29">
        <v>2.4700000000000002</v>
      </c>
      <c r="H7" s="29">
        <v>1.97</v>
      </c>
    </row>
    <row r="8" spans="1:8" x14ac:dyDescent="0.25">
      <c r="A8" s="27">
        <v>9.3699999999999992</v>
      </c>
      <c r="B8" s="28">
        <v>9.3000000000000007</v>
      </c>
      <c r="C8" s="28">
        <v>9.24</v>
      </c>
      <c r="D8" s="28">
        <v>9.26</v>
      </c>
      <c r="E8" s="28">
        <v>8.8800000000000008</v>
      </c>
      <c r="F8" s="29">
        <v>5.49</v>
      </c>
      <c r="G8" s="29">
        <v>8.16</v>
      </c>
      <c r="H8" s="29">
        <v>1.81</v>
      </c>
    </row>
    <row r="9" spans="1:8" x14ac:dyDescent="0.25">
      <c r="A9" s="27">
        <v>39.590000000000003</v>
      </c>
      <c r="B9" s="28">
        <v>39.75</v>
      </c>
      <c r="C9" s="28">
        <v>38.299999999999997</v>
      </c>
      <c r="D9" s="28">
        <v>38.409999999999997</v>
      </c>
      <c r="E9" s="28">
        <v>31.12</v>
      </c>
      <c r="F9" s="29">
        <v>24.17</v>
      </c>
      <c r="G9" s="29">
        <v>22.24</v>
      </c>
      <c r="H9" s="29">
        <v>9.86</v>
      </c>
    </row>
    <row r="10" spans="1:8" x14ac:dyDescent="0.25">
      <c r="A10" s="27">
        <v>3.73</v>
      </c>
      <c r="B10" s="28">
        <v>3.82</v>
      </c>
      <c r="C10" s="28">
        <v>3.74</v>
      </c>
      <c r="D10" s="28">
        <v>3.64</v>
      </c>
      <c r="E10" s="28">
        <v>2.77</v>
      </c>
      <c r="F10" s="29">
        <v>1.63</v>
      </c>
      <c r="G10" s="29">
        <v>0.86099999999999999</v>
      </c>
      <c r="H10" s="29">
        <v>0.72599999999999998</v>
      </c>
    </row>
    <row r="11" spans="1:8" x14ac:dyDescent="0.25">
      <c r="A11" s="27">
        <v>11</v>
      </c>
      <c r="B11" s="28">
        <v>11.4</v>
      </c>
      <c r="C11" s="28">
        <v>11</v>
      </c>
      <c r="D11" s="28">
        <v>9.3000000000000007</v>
      </c>
      <c r="E11" s="28">
        <v>9.5</v>
      </c>
      <c r="F11" s="29">
        <v>6.3692900000000003</v>
      </c>
      <c r="G11" s="29">
        <v>6.0654199999999996</v>
      </c>
      <c r="H11" s="29">
        <v>2.3769</v>
      </c>
    </row>
    <row r="12" spans="1:8" x14ac:dyDescent="0.25">
      <c r="A12" s="27">
        <v>13</v>
      </c>
      <c r="B12" s="28">
        <v>12.6</v>
      </c>
      <c r="C12" s="28">
        <v>12</v>
      </c>
      <c r="D12" s="28">
        <v>12.1</v>
      </c>
      <c r="E12" s="28">
        <v>11.7</v>
      </c>
      <c r="F12" s="29">
        <v>6.71279</v>
      </c>
      <c r="G12" s="29">
        <v>7.5088400000000002</v>
      </c>
      <c r="H12" s="29">
        <v>2.9133</v>
      </c>
    </row>
    <row r="13" spans="1:8" x14ac:dyDescent="0.25">
      <c r="A13" s="27">
        <v>15</v>
      </c>
      <c r="B13" s="28">
        <v>12.6</v>
      </c>
      <c r="C13" s="28">
        <v>12.2</v>
      </c>
      <c r="D13" s="28">
        <v>12</v>
      </c>
      <c r="E13" s="28">
        <v>11.2</v>
      </c>
      <c r="F13" s="29">
        <v>7.7349399999999999</v>
      </c>
      <c r="G13" s="29">
        <v>8.1854399999999998</v>
      </c>
      <c r="H13" s="29">
        <v>3.2656200000000002</v>
      </c>
    </row>
    <row r="14" spans="1:8" x14ac:dyDescent="0.25">
      <c r="A14" s="27">
        <v>17</v>
      </c>
      <c r="B14" s="28">
        <v>17</v>
      </c>
      <c r="C14" s="28">
        <v>16.5</v>
      </c>
      <c r="D14" s="28">
        <v>15</v>
      </c>
      <c r="E14" s="28">
        <v>14.9</v>
      </c>
      <c r="F14" s="29">
        <v>9.9436400000000003</v>
      </c>
      <c r="G14" s="29">
        <v>7.40679</v>
      </c>
      <c r="H14" s="29">
        <v>4.1826800000000004</v>
      </c>
    </row>
    <row r="15" spans="1:8" x14ac:dyDescent="0.25">
      <c r="A15" s="27">
        <v>19</v>
      </c>
      <c r="B15" s="28">
        <v>18.3</v>
      </c>
      <c r="C15" s="28">
        <v>17</v>
      </c>
      <c r="D15" s="28">
        <v>16</v>
      </c>
      <c r="E15" s="28">
        <v>15.3</v>
      </c>
      <c r="F15" s="29">
        <v>9.3044200000000004</v>
      </c>
      <c r="G15" s="29">
        <v>9.5603700000000007</v>
      </c>
      <c r="H15" s="29">
        <v>4.0472999999999999</v>
      </c>
    </row>
    <row r="16" spans="1:8" x14ac:dyDescent="0.25">
      <c r="A16" s="27">
        <v>21</v>
      </c>
      <c r="B16" s="28">
        <v>20.2</v>
      </c>
      <c r="C16" s="28">
        <v>18.5</v>
      </c>
      <c r="D16" s="28">
        <v>18</v>
      </c>
      <c r="E16" s="28">
        <v>17.600000000000001</v>
      </c>
      <c r="F16" s="29">
        <v>12.467499999999999</v>
      </c>
      <c r="G16" s="29">
        <v>10.8973</v>
      </c>
      <c r="H16" s="29">
        <v>4.2975700000000003</v>
      </c>
    </row>
    <row r="17" spans="1:8" x14ac:dyDescent="0.25">
      <c r="A17" s="27">
        <v>23</v>
      </c>
      <c r="B17" s="28">
        <v>22</v>
      </c>
      <c r="C17" s="28">
        <v>22.2</v>
      </c>
      <c r="D17" s="28">
        <v>20.100000000000001</v>
      </c>
      <c r="E17" s="28">
        <v>19.3</v>
      </c>
      <c r="F17" s="29">
        <v>12.5106</v>
      </c>
      <c r="G17" s="29">
        <v>12.4727</v>
      </c>
      <c r="H17" s="29">
        <v>5.3687399999999998</v>
      </c>
    </row>
    <row r="18" spans="1:8" x14ac:dyDescent="0.25">
      <c r="A18" s="27">
        <v>25</v>
      </c>
      <c r="B18" s="28">
        <v>25.1</v>
      </c>
      <c r="C18" s="28">
        <v>24.9</v>
      </c>
      <c r="D18" s="28">
        <v>24</v>
      </c>
      <c r="E18" s="28">
        <v>19.600000000000001</v>
      </c>
      <c r="F18" s="29">
        <v>14.498100000000001</v>
      </c>
      <c r="G18" s="29">
        <v>12.769</v>
      </c>
      <c r="H18" s="29">
        <v>5.6497299999999999</v>
      </c>
    </row>
    <row r="19" spans="1:8" x14ac:dyDescent="0.25">
      <c r="A19" s="27">
        <v>27</v>
      </c>
      <c r="B19" s="28">
        <v>26</v>
      </c>
      <c r="C19" s="28">
        <v>25.8</v>
      </c>
      <c r="D19" s="28">
        <v>25.2</v>
      </c>
      <c r="E19" s="28">
        <v>22</v>
      </c>
      <c r="F19" s="29">
        <v>15.746</v>
      </c>
      <c r="G19" s="29">
        <v>14.110300000000001</v>
      </c>
      <c r="H19" s="29">
        <v>5.9363700000000001</v>
      </c>
    </row>
    <row r="20" spans="1:8" x14ac:dyDescent="0.25">
      <c r="A20" s="27">
        <v>29.4</v>
      </c>
      <c r="B20" s="28">
        <v>29</v>
      </c>
      <c r="C20" s="28">
        <v>28.5</v>
      </c>
      <c r="D20" s="28">
        <v>28</v>
      </c>
      <c r="E20" s="28">
        <v>21.8</v>
      </c>
      <c r="F20" s="29">
        <v>16.367999999999999</v>
      </c>
      <c r="G20" s="29">
        <v>14.6488</v>
      </c>
      <c r="H20" s="29">
        <v>6.49329</v>
      </c>
    </row>
    <row r="23" spans="1:8" x14ac:dyDescent="0.25">
      <c r="A23" t="s">
        <v>71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M23"/>
  <sheetViews>
    <sheetView workbookViewId="0">
      <selection activeCell="B17" sqref="B17"/>
    </sheetView>
  </sheetViews>
  <sheetFormatPr baseColWidth="10" defaultColWidth="11.42578125" defaultRowHeight="15" x14ac:dyDescent="0.25"/>
  <cols>
    <col min="1" max="16384" width="11.42578125" style="98"/>
  </cols>
  <sheetData>
    <row r="2" spans="2:13" ht="15.75" thickBot="1" x14ac:dyDescent="0.3"/>
    <row r="3" spans="2:13" ht="34.5" x14ac:dyDescent="0.45">
      <c r="B3" s="130" t="s">
        <v>68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2:13" x14ac:dyDescent="0.25"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</row>
    <row r="5" spans="2:13" x14ac:dyDescent="0.25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2:13" x14ac:dyDescent="0.25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2:13" x14ac:dyDescent="0.2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2:13" x14ac:dyDescent="0.25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2:13" x14ac:dyDescent="0.25"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2:13" x14ac:dyDescent="0.25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</row>
    <row r="11" spans="2:13" x14ac:dyDescent="0.25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5"/>
    </row>
    <row r="12" spans="2:13" x14ac:dyDescent="0.25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5"/>
    </row>
    <row r="13" spans="2:13" ht="15.75" thickBot="1" x14ac:dyDescent="0.3"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</row>
    <row r="14" spans="2:13" ht="45" thickBot="1" x14ac:dyDescent="0.6">
      <c r="B14" s="139"/>
    </row>
    <row r="15" spans="2:13" ht="44.25" x14ac:dyDescent="0.55000000000000004">
      <c r="B15" s="140" t="s">
        <v>69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2"/>
    </row>
    <row r="16" spans="2:13" x14ac:dyDescent="0.25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</row>
    <row r="17" spans="2:13" x14ac:dyDescent="0.25">
      <c r="B17" s="133" t="s">
        <v>114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5"/>
    </row>
    <row r="18" spans="2:13" x14ac:dyDescent="0.25">
      <c r="B18" s="156" t="s">
        <v>111</v>
      </c>
      <c r="C18" s="155"/>
      <c r="D18" s="155"/>
      <c r="E18" s="155"/>
      <c r="F18" s="134"/>
      <c r="G18" s="134"/>
      <c r="H18" s="134"/>
      <c r="I18" s="134"/>
      <c r="J18" s="134"/>
      <c r="K18" s="134"/>
      <c r="L18" s="134"/>
      <c r="M18" s="135"/>
    </row>
    <row r="19" spans="2:13" x14ac:dyDescent="0.25">
      <c r="B19" s="156" t="s">
        <v>113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35"/>
    </row>
    <row r="20" spans="2:13" x14ac:dyDescent="0.25">
      <c r="B20" s="133" t="s">
        <v>110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5"/>
    </row>
    <row r="21" spans="2:13" x14ac:dyDescent="0.25"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5"/>
    </row>
    <row r="22" spans="2:13" x14ac:dyDescent="0.25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2:13" ht="15.75" thickBot="1" x14ac:dyDescent="0.3">
      <c r="B23" s="136" t="s">
        <v>70</v>
      </c>
      <c r="C23" s="137"/>
      <c r="D23" s="157" t="s">
        <v>112</v>
      </c>
      <c r="E23" s="137"/>
      <c r="F23" s="137"/>
      <c r="G23" s="137"/>
      <c r="H23" s="137"/>
      <c r="I23" s="137"/>
      <c r="J23" s="137"/>
      <c r="K23" s="137"/>
      <c r="L23" s="137"/>
      <c r="M23" s="1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Z68"/>
  <sheetViews>
    <sheetView zoomScale="90" zoomScaleNormal="90" workbookViewId="0">
      <selection activeCell="S10" sqref="S10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103</v>
      </c>
      <c r="B1" s="175"/>
      <c r="C1" s="159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41</v>
      </c>
      <c r="E3" s="150">
        <v>42</v>
      </c>
      <c r="F3" s="150">
        <v>43</v>
      </c>
      <c r="G3" s="151">
        <v>44</v>
      </c>
      <c r="H3" s="150">
        <v>45</v>
      </c>
      <c r="I3" s="150">
        <v>46</v>
      </c>
      <c r="J3" s="151">
        <v>47</v>
      </c>
      <c r="K3" s="151">
        <v>48</v>
      </c>
      <c r="L3" s="150">
        <v>49</v>
      </c>
      <c r="M3" s="151">
        <v>50</v>
      </c>
      <c r="N3" s="150"/>
      <c r="O3" s="150"/>
      <c r="P3" s="154"/>
      <c r="Q3" s="154"/>
      <c r="R3" s="150"/>
      <c r="S3" s="150"/>
      <c r="T3" s="154"/>
      <c r="U3" s="150"/>
      <c r="V3" s="150"/>
      <c r="W3" s="1"/>
      <c r="X3" s="172">
        <v>9.9000000000000005E-2</v>
      </c>
      <c r="Y3" s="173"/>
      <c r="Z3" s="165">
        <v>0.31</v>
      </c>
      <c r="AA3" s="174">
        <f>X3*AD3</f>
        <v>0.54311399999999999</v>
      </c>
      <c r="AB3" s="174"/>
      <c r="AC3" s="158">
        <f>Z3*AD3</f>
        <v>1.7006599999999998</v>
      </c>
      <c r="AD3" s="9">
        <f>AVERAGE(D4:W4)</f>
        <v>5.4859999999999998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60">
        <v>6.17</v>
      </c>
      <c r="E4" s="160">
        <v>4.99</v>
      </c>
      <c r="F4" s="160">
        <v>6.9</v>
      </c>
      <c r="G4" s="160">
        <v>6.76</v>
      </c>
      <c r="H4" s="160">
        <v>4.34</v>
      </c>
      <c r="I4" s="160">
        <v>1.47</v>
      </c>
      <c r="J4" s="160">
        <v>8.64</v>
      </c>
      <c r="K4" s="161">
        <v>5.5</v>
      </c>
      <c r="L4" s="160">
        <v>5.96</v>
      </c>
      <c r="M4" s="160">
        <v>4.13</v>
      </c>
      <c r="N4" s="160"/>
      <c r="O4" s="160"/>
      <c r="P4" s="160"/>
      <c r="Q4" s="160"/>
      <c r="R4" s="160"/>
      <c r="S4" s="152"/>
      <c r="T4" s="152"/>
      <c r="U4" s="152"/>
      <c r="V4" s="152"/>
      <c r="W4" s="152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6.17</v>
      </c>
      <c r="AH4" s="32">
        <f t="shared" ref="AH4:AZ4" si="1">E4*$AD4</f>
        <v>4.99</v>
      </c>
      <c r="AI4" s="32">
        <f t="shared" si="1"/>
        <v>6.9</v>
      </c>
      <c r="AJ4" s="32">
        <f t="shared" si="1"/>
        <v>6.76</v>
      </c>
      <c r="AK4" s="32">
        <f t="shared" si="1"/>
        <v>4.34</v>
      </c>
      <c r="AL4" s="32">
        <f t="shared" si="1"/>
        <v>1.47</v>
      </c>
      <c r="AM4" s="32">
        <f t="shared" si="1"/>
        <v>8.64</v>
      </c>
      <c r="AN4" s="32">
        <f t="shared" si="1"/>
        <v>5.5</v>
      </c>
      <c r="AO4" s="32">
        <f t="shared" si="1"/>
        <v>5.96</v>
      </c>
      <c r="AP4" s="32">
        <f t="shared" si="1"/>
        <v>4.13</v>
      </c>
      <c r="AQ4" s="32">
        <f t="shared" si="1"/>
        <v>0</v>
      </c>
      <c r="AR4" s="32">
        <f t="shared" si="1"/>
        <v>0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6.17</v>
      </c>
      <c r="BI4" s="31">
        <f t="shared" ref="BI4:CA4" si="2">AH4</f>
        <v>4.99</v>
      </c>
      <c r="BJ4" s="31">
        <f t="shared" si="2"/>
        <v>6.9</v>
      </c>
      <c r="BK4" s="31">
        <f t="shared" si="2"/>
        <v>6.76</v>
      </c>
      <c r="BL4" s="31">
        <f t="shared" si="2"/>
        <v>4.34</v>
      </c>
      <c r="BM4" s="31">
        <f t="shared" si="2"/>
        <v>1.47</v>
      </c>
      <c r="BN4" s="31">
        <f t="shared" si="2"/>
        <v>8.64</v>
      </c>
      <c r="BO4" s="31">
        <f t="shared" si="2"/>
        <v>5.5</v>
      </c>
      <c r="BP4" s="31">
        <f t="shared" si="2"/>
        <v>5.96</v>
      </c>
      <c r="BQ4" s="31">
        <f t="shared" si="2"/>
        <v>4.13</v>
      </c>
      <c r="BR4" s="31">
        <f t="shared" si="2"/>
        <v>0</v>
      </c>
      <c r="BS4" s="31">
        <f t="shared" si="2"/>
        <v>0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60">
        <v>6.06</v>
      </c>
      <c r="E5" s="160">
        <v>4.91</v>
      </c>
      <c r="F5" s="160">
        <v>6.11</v>
      </c>
      <c r="G5" s="160">
        <v>6.17</v>
      </c>
      <c r="H5" s="160">
        <v>4.01</v>
      </c>
      <c r="I5" s="160">
        <v>1.46</v>
      </c>
      <c r="J5" s="160">
        <v>8.08</v>
      </c>
      <c r="K5" s="160">
        <v>4.9000000000000004</v>
      </c>
      <c r="L5" s="160">
        <v>5.86</v>
      </c>
      <c r="M5" s="160">
        <v>4.13</v>
      </c>
      <c r="N5" s="160"/>
      <c r="O5" s="160"/>
      <c r="P5" s="160"/>
      <c r="Q5" s="160"/>
      <c r="R5" s="160"/>
      <c r="S5" s="152"/>
      <c r="T5" s="152"/>
      <c r="U5" s="152"/>
      <c r="V5" s="152"/>
      <c r="W5" s="152"/>
      <c r="X5" s="16">
        <f t="shared" ref="X5:X14" si="3">IF(AE5=0,"",AVERAGE(AG5:AZ5))</f>
        <v>-5.091549600763072E-2</v>
      </c>
      <c r="Y5" s="19">
        <f t="shared" ref="Y5:Y14" si="4">IF(AE5&lt;2,"",STDEV(AG5:AZ5)/SQRT(COUNT(AG5:AZ5))*TINV(0.1,COUNT(AG5:AZ5)-1))</f>
        <v>2.5625902259793148E-2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-0.317</v>
      </c>
      <c r="AB5" s="20">
        <f t="shared" ref="AB5:AB14" si="7">IF(AE5&lt;2,"",STDEV(BH5:CA5)/SQRT(COUNT(BH5:CA5))*TINV(0.1,COUNT(BH5:CA5)-1))</f>
        <v>0.17047950273703011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10</v>
      </c>
      <c r="AF5" s="53" t="str">
        <f t="shared" ref="AF5:AF14" si="10">IF(A5="","",A5)</f>
        <v>Tid 1</v>
      </c>
      <c r="AG5" s="86">
        <f t="shared" ref="AG5:AV14" si="11">IF(D5*D$4=0,"",D5*$AD5/AG$4-1)</f>
        <v>-1.7828200972447417E-2</v>
      </c>
      <c r="AH5" s="5">
        <f t="shared" si="11"/>
        <v>-1.6032064128256529E-2</v>
      </c>
      <c r="AI5" s="5">
        <f t="shared" si="11"/>
        <v>-0.11449275362318845</v>
      </c>
      <c r="AJ5" s="5">
        <f t="shared" si="11"/>
        <v>-8.7278106508875686E-2</v>
      </c>
      <c r="AK5" s="5">
        <f t="shared" si="11"/>
        <v>-7.6036866359447064E-2</v>
      </c>
      <c r="AL5" s="5">
        <f t="shared" si="11"/>
        <v>-6.8027210884353817E-3</v>
      </c>
      <c r="AM5" s="5">
        <f t="shared" si="11"/>
        <v>-6.4814814814814881E-2</v>
      </c>
      <c r="AN5" s="5">
        <f t="shared" si="11"/>
        <v>-0.10909090909090902</v>
      </c>
      <c r="AO5" s="5">
        <f t="shared" si="11"/>
        <v>-1.6778523489932806E-2</v>
      </c>
      <c r="AP5" s="5">
        <f t="shared" si="11"/>
        <v>0</v>
      </c>
      <c r="AQ5" s="5" t="str">
        <f t="shared" si="11"/>
        <v/>
      </c>
      <c r="AR5" s="5" t="str">
        <f t="shared" si="11"/>
        <v/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0.31</v>
      </c>
      <c r="BB5" s="3">
        <f t="shared" ref="BB5:BB14" si="14">IF(AE5=0,"",X$3)</f>
        <v>9.9000000000000005E-2</v>
      </c>
      <c r="BC5" s="3">
        <f t="shared" ref="BC5:BC14" si="15">IF(AE5=0,"",-BB5)</f>
        <v>-9.9000000000000005E-2</v>
      </c>
      <c r="BD5" s="3">
        <f t="shared" ref="BD5:BD14" si="16">IF(AE5=0,"",-BA5)</f>
        <v>-0.31</v>
      </c>
      <c r="BE5" s="56">
        <f t="shared" ref="BE5:BE14" si="17">IF(AE5=0,"",AVERAGE(AG5:AZ5))</f>
        <v>-5.091549600763072E-2</v>
      </c>
      <c r="BF5" s="56">
        <f t="shared" ref="BF5:BF14" si="18">IF(AE5&lt;2,"",STDEV(AG5:AZ5)/SQRT(AE5)*TINV(0.05,AE5-1))</f>
        <v>3.1623702673985135E-2</v>
      </c>
      <c r="BG5" s="58">
        <f t="shared" ref="BG5:BG14" si="19">IF(CG5="","",-CG5)</f>
        <v>-0.21038061614023312</v>
      </c>
      <c r="BH5" s="92">
        <f t="shared" ref="BH5:BW14" si="20">IF(D5*D$4=0,"",D5*$AD5-AG$4)</f>
        <v>-0.11000000000000032</v>
      </c>
      <c r="BI5" s="4">
        <f t="shared" si="20"/>
        <v>-8.0000000000000071E-2</v>
      </c>
      <c r="BJ5" s="4">
        <f t="shared" si="20"/>
        <v>-0.79</v>
      </c>
      <c r="BK5" s="4">
        <f t="shared" si="20"/>
        <v>-0.58999999999999986</v>
      </c>
      <c r="BL5" s="4">
        <f t="shared" si="20"/>
        <v>-0.33000000000000007</v>
      </c>
      <c r="BM5" s="4">
        <f t="shared" si="20"/>
        <v>-1.0000000000000009E-2</v>
      </c>
      <c r="BN5" s="4">
        <f t="shared" si="20"/>
        <v>-0.5600000000000005</v>
      </c>
      <c r="BO5" s="4">
        <f t="shared" si="20"/>
        <v>-0.59999999999999964</v>
      </c>
      <c r="BP5" s="4">
        <f t="shared" si="20"/>
        <v>-9.9999999999999645E-2</v>
      </c>
      <c r="BQ5" s="4">
        <f t="shared" si="20"/>
        <v>0</v>
      </c>
      <c r="BR5" s="4" t="str">
        <f t="shared" si="20"/>
        <v/>
      </c>
      <c r="BS5" s="4" t="str">
        <f t="shared" si="20"/>
        <v/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1.7006599999999998</v>
      </c>
      <c r="CC5" s="93">
        <f t="shared" ref="CC5:CC14" si="23">IF(AE5=0,"",AA$3)</f>
        <v>0.54311399999999999</v>
      </c>
      <c r="CD5" s="93">
        <f t="shared" ref="CD5:CD14" si="24">IF(AE5=0,"",-CC5)</f>
        <v>-0.54311399999999999</v>
      </c>
      <c r="CE5" s="93">
        <f t="shared" ref="CE5:CE14" si="25">IF(AE5=0,"",-CB5)</f>
        <v>-1.7006599999999998</v>
      </c>
      <c r="CF5" s="59">
        <f t="shared" ref="CF5:CF14" si="26">IF(AE5=0,"",AVERAGE(BH5:CA5))</f>
        <v>-0.317</v>
      </c>
      <c r="CG5" s="58">
        <f t="shared" ref="CG5:CG14" si="27">IF(AE5&lt;2,"",STDEV(BH5:CA5)/SQRT(AE5)*TINV(0.05,AE5-1))</f>
        <v>0.21038061614023312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60">
        <v>5.8</v>
      </c>
      <c r="E6" s="160">
        <v>4.9000000000000004</v>
      </c>
      <c r="F6" s="160">
        <v>6.5</v>
      </c>
      <c r="G6" s="160">
        <v>6.6</v>
      </c>
      <c r="H6" s="160">
        <v>4.0999999999999996</v>
      </c>
      <c r="I6" s="160">
        <v>1.6</v>
      </c>
      <c r="J6" s="160">
        <v>9</v>
      </c>
      <c r="K6" s="160">
        <v>5.3</v>
      </c>
      <c r="L6" s="160">
        <v>6.1</v>
      </c>
      <c r="M6" s="160">
        <v>4.5</v>
      </c>
      <c r="N6" s="160"/>
      <c r="O6" s="160"/>
      <c r="P6" s="160"/>
      <c r="Q6" s="160"/>
      <c r="R6" s="160"/>
      <c r="S6" s="152"/>
      <c r="T6" s="152"/>
      <c r="U6" s="152"/>
      <c r="V6" s="152"/>
      <c r="W6" s="152"/>
      <c r="X6" s="16">
        <f t="shared" si="3"/>
        <v>-8.1261348873776782E-4</v>
      </c>
      <c r="Y6" s="19">
        <f t="shared" si="4"/>
        <v>3.3663008654240524E-2</v>
      </c>
      <c r="Z6" s="17">
        <f t="shared" si="5"/>
        <v>0</v>
      </c>
      <c r="AA6" s="18">
        <f t="shared" si="6"/>
        <v>-4.6000000000000152E-2</v>
      </c>
      <c r="AB6" s="20">
        <f t="shared" si="7"/>
        <v>0.16282060881943239</v>
      </c>
      <c r="AC6" s="17">
        <f t="shared" si="8"/>
        <v>0</v>
      </c>
      <c r="AD6" s="96">
        <f t="shared" si="0"/>
        <v>1</v>
      </c>
      <c r="AE6" s="97">
        <f t="shared" si="9"/>
        <v>10</v>
      </c>
      <c r="AF6" s="53" t="str">
        <f t="shared" si="10"/>
        <v>Tid 2</v>
      </c>
      <c r="AG6" s="86">
        <f t="shared" si="11"/>
        <v>-5.9967585089141018E-2</v>
      </c>
      <c r="AH6" s="5">
        <f t="shared" si="11"/>
        <v>-1.8036072144288595E-2</v>
      </c>
      <c r="AI6" s="5">
        <f t="shared" si="11"/>
        <v>-5.7971014492753659E-2</v>
      </c>
      <c r="AJ6" s="5">
        <f t="shared" si="11"/>
        <v>-2.3668639053254448E-2</v>
      </c>
      <c r="AK6" s="5">
        <f t="shared" si="11"/>
        <v>-5.5299539170507006E-2</v>
      </c>
      <c r="AL6" s="5">
        <f t="shared" si="11"/>
        <v>8.8435374149659962E-2</v>
      </c>
      <c r="AM6" s="5">
        <f t="shared" si="11"/>
        <v>4.1666666666666519E-2</v>
      </c>
      <c r="AN6" s="5">
        <f t="shared" si="11"/>
        <v>-3.6363636363636376E-2</v>
      </c>
      <c r="AO6" s="5">
        <f t="shared" si="11"/>
        <v>2.3489932885905951E-2</v>
      </c>
      <c r="AP6" s="5">
        <f t="shared" si="11"/>
        <v>8.9588377723970991E-2</v>
      </c>
      <c r="AQ6" s="5" t="str">
        <f t="shared" si="11"/>
        <v/>
      </c>
      <c r="AR6" s="5" t="str">
        <f t="shared" si="11"/>
        <v/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0.31</v>
      </c>
      <c r="BB6" s="3">
        <f t="shared" si="14"/>
        <v>9.9000000000000005E-2</v>
      </c>
      <c r="BC6" s="3">
        <f t="shared" si="15"/>
        <v>-9.9000000000000005E-2</v>
      </c>
      <c r="BD6" s="3">
        <f t="shared" si="16"/>
        <v>-0.31</v>
      </c>
      <c r="BE6" s="56">
        <f t="shared" si="17"/>
        <v>-8.1261348873776782E-4</v>
      </c>
      <c r="BF6" s="56">
        <f t="shared" si="18"/>
        <v>4.1541912007670462E-2</v>
      </c>
      <c r="BG6" s="58">
        <f t="shared" si="19"/>
        <v>-0.20092914076948229</v>
      </c>
      <c r="BH6" s="92">
        <f t="shared" si="20"/>
        <v>-0.37000000000000011</v>
      </c>
      <c r="BI6" s="4">
        <f t="shared" si="20"/>
        <v>-8.9999999999999858E-2</v>
      </c>
      <c r="BJ6" s="4">
        <f t="shared" si="20"/>
        <v>-0.40000000000000036</v>
      </c>
      <c r="BK6" s="4">
        <f t="shared" si="20"/>
        <v>-0.16000000000000014</v>
      </c>
      <c r="BL6" s="4">
        <f t="shared" si="20"/>
        <v>-0.24000000000000021</v>
      </c>
      <c r="BM6" s="4">
        <f t="shared" si="20"/>
        <v>0.13000000000000012</v>
      </c>
      <c r="BN6" s="4">
        <f t="shared" si="20"/>
        <v>0.35999999999999943</v>
      </c>
      <c r="BO6" s="4">
        <f t="shared" si="20"/>
        <v>-0.20000000000000018</v>
      </c>
      <c r="BP6" s="4">
        <f t="shared" si="20"/>
        <v>0.13999999999999968</v>
      </c>
      <c r="BQ6" s="4">
        <f t="shared" si="20"/>
        <v>0.37000000000000011</v>
      </c>
      <c r="BR6" s="4" t="str">
        <f t="shared" si="20"/>
        <v/>
      </c>
      <c r="BS6" s="4" t="str">
        <f t="shared" si="20"/>
        <v/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1.7006599999999998</v>
      </c>
      <c r="CC6" s="93">
        <f t="shared" si="23"/>
        <v>0.54311399999999999</v>
      </c>
      <c r="CD6" s="93">
        <f t="shared" si="24"/>
        <v>-0.54311399999999999</v>
      </c>
      <c r="CE6" s="93">
        <f t="shared" si="25"/>
        <v>-1.7006599999999998</v>
      </c>
      <c r="CF6" s="59">
        <f t="shared" si="26"/>
        <v>-4.6000000000000152E-2</v>
      </c>
      <c r="CG6" s="58">
        <f t="shared" si="27"/>
        <v>0.20092914076948229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89</v>
      </c>
      <c r="C7" s="22">
        <v>1</v>
      </c>
      <c r="D7" s="160">
        <v>5.5</v>
      </c>
      <c r="E7" s="160">
        <v>5</v>
      </c>
      <c r="F7" s="160">
        <v>6.2</v>
      </c>
      <c r="G7" s="160">
        <v>6.7</v>
      </c>
      <c r="H7" s="160">
        <v>4.0999999999999996</v>
      </c>
      <c r="I7" s="160">
        <v>1.5</v>
      </c>
      <c r="J7" s="160">
        <v>9.1</v>
      </c>
      <c r="K7" s="160">
        <v>5.4</v>
      </c>
      <c r="L7" s="160">
        <v>5.9</v>
      </c>
      <c r="M7" s="160">
        <v>4.0999999999999996</v>
      </c>
      <c r="N7" s="160"/>
      <c r="O7" s="160"/>
      <c r="P7" s="160"/>
      <c r="Q7" s="160"/>
      <c r="R7" s="160"/>
      <c r="S7" s="152"/>
      <c r="T7" s="152"/>
      <c r="U7" s="152"/>
      <c r="V7" s="152"/>
      <c r="W7" s="152"/>
      <c r="X7" s="16">
        <f t="shared" si="3"/>
        <v>-2.3407444832728875E-2</v>
      </c>
      <c r="Y7" s="19">
        <f t="shared" si="4"/>
        <v>2.96093241868776E-2</v>
      </c>
      <c r="Z7" s="17">
        <f t="shared" si="5"/>
        <v>0</v>
      </c>
      <c r="AA7" s="18">
        <f t="shared" si="6"/>
        <v>-0.13600000000000007</v>
      </c>
      <c r="AB7" s="20">
        <f t="shared" si="7"/>
        <v>0.19726581681691113</v>
      </c>
      <c r="AC7" s="17">
        <f t="shared" si="8"/>
        <v>0</v>
      </c>
      <c r="AD7" s="96">
        <f t="shared" si="0"/>
        <v>1</v>
      </c>
      <c r="AE7" s="97">
        <f t="shared" si="9"/>
        <v>10</v>
      </c>
      <c r="AF7" s="53" t="str">
        <f t="shared" si="10"/>
        <v>Tid 3</v>
      </c>
      <c r="AG7" s="86">
        <f t="shared" si="11"/>
        <v>-0.10858995137763372</v>
      </c>
      <c r="AH7" s="5">
        <f t="shared" si="11"/>
        <v>2.0040080160319551E-3</v>
      </c>
      <c r="AI7" s="5">
        <f t="shared" si="11"/>
        <v>-0.10144927536231885</v>
      </c>
      <c r="AJ7" s="5">
        <f t="shared" si="11"/>
        <v>-8.8757396449703485E-3</v>
      </c>
      <c r="AK7" s="5">
        <f t="shared" si="11"/>
        <v>-5.5299539170507006E-2</v>
      </c>
      <c r="AL7" s="5">
        <f t="shared" si="11"/>
        <v>2.0408163265306145E-2</v>
      </c>
      <c r="AM7" s="5">
        <f t="shared" si="11"/>
        <v>5.32407407407407E-2</v>
      </c>
      <c r="AN7" s="5">
        <f t="shared" si="11"/>
        <v>-1.8181818181818077E-2</v>
      </c>
      <c r="AO7" s="5">
        <f t="shared" si="11"/>
        <v>-1.0067114093959662E-2</v>
      </c>
      <c r="AP7" s="5">
        <f t="shared" si="11"/>
        <v>-7.2639225181598821E-3</v>
      </c>
      <c r="AQ7" s="5" t="str">
        <f t="shared" si="11"/>
        <v/>
      </c>
      <c r="AR7" s="5" t="str">
        <f t="shared" si="11"/>
        <v/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0.31</v>
      </c>
      <c r="BB7" s="3">
        <f t="shared" si="14"/>
        <v>9.9000000000000005E-2</v>
      </c>
      <c r="BC7" s="3">
        <f t="shared" si="15"/>
        <v>-9.9000000000000005E-2</v>
      </c>
      <c r="BD7" s="3">
        <f t="shared" si="16"/>
        <v>-0.31</v>
      </c>
      <c r="BE7" s="56">
        <f t="shared" si="17"/>
        <v>-2.3407444832728875E-2</v>
      </c>
      <c r="BF7" s="56">
        <f t="shared" si="18"/>
        <v>3.653945351741196E-2</v>
      </c>
      <c r="BG7" s="58">
        <f t="shared" si="19"/>
        <v>-0.24343632764675852</v>
      </c>
      <c r="BH7" s="92">
        <f t="shared" si="20"/>
        <v>-0.66999999999999993</v>
      </c>
      <c r="BI7" s="4">
        <f t="shared" si="20"/>
        <v>9.9999999999997868E-3</v>
      </c>
      <c r="BJ7" s="4">
        <f t="shared" si="20"/>
        <v>-0.70000000000000018</v>
      </c>
      <c r="BK7" s="4">
        <f t="shared" si="20"/>
        <v>-5.9999999999999609E-2</v>
      </c>
      <c r="BL7" s="4">
        <f t="shared" si="20"/>
        <v>-0.24000000000000021</v>
      </c>
      <c r="BM7" s="4">
        <f t="shared" si="20"/>
        <v>3.0000000000000027E-2</v>
      </c>
      <c r="BN7" s="4">
        <f t="shared" si="20"/>
        <v>0.45999999999999908</v>
      </c>
      <c r="BO7" s="4">
        <f t="shared" si="20"/>
        <v>-9.9999999999999645E-2</v>
      </c>
      <c r="BP7" s="4">
        <f t="shared" si="20"/>
        <v>-5.9999999999999609E-2</v>
      </c>
      <c r="BQ7" s="4">
        <f t="shared" si="20"/>
        <v>-3.0000000000000249E-2</v>
      </c>
      <c r="BR7" s="4" t="str">
        <f t="shared" si="20"/>
        <v/>
      </c>
      <c r="BS7" s="4" t="str">
        <f t="shared" si="20"/>
        <v/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1.7006599999999998</v>
      </c>
      <c r="CC7" s="93">
        <f t="shared" si="23"/>
        <v>0.54311399999999999</v>
      </c>
      <c r="CD7" s="93">
        <f t="shared" si="24"/>
        <v>-0.54311399999999999</v>
      </c>
      <c r="CE7" s="93">
        <f t="shared" si="25"/>
        <v>-1.7006599999999998</v>
      </c>
      <c r="CF7" s="59">
        <f t="shared" si="26"/>
        <v>-0.13600000000000007</v>
      </c>
      <c r="CG7" s="58">
        <f t="shared" si="27"/>
        <v>0.24343632764675852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6" t="e">
        <f t="shared" si="0"/>
        <v>#DIV/0!</v>
      </c>
      <c r="AE8" s="97">
        <f t="shared" si="9"/>
        <v>0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 t="str">
        <f t="shared" si="22"/>
        <v/>
      </c>
      <c r="CC8" s="93" t="str">
        <f t="shared" si="23"/>
        <v/>
      </c>
      <c r="CD8" s="93" t="str">
        <f t="shared" si="24"/>
        <v/>
      </c>
      <c r="CE8" s="93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3"/>
      <c r="E12" s="153"/>
      <c r="F12" s="153"/>
      <c r="G12" s="153"/>
      <c r="H12" s="152"/>
      <c r="I12" s="153"/>
      <c r="J12" s="153"/>
      <c r="K12" s="152"/>
      <c r="L12" s="153"/>
      <c r="M12" s="153"/>
      <c r="N12" s="153"/>
      <c r="O12" s="152"/>
      <c r="P12" s="152"/>
      <c r="Q12" s="152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3"/>
      <c r="E13" s="153"/>
      <c r="F13" s="153"/>
      <c r="G13" s="153"/>
      <c r="H13" s="152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41" priority="3">
      <formula>ABS(Z5)&gt;=0.05</formula>
    </cfRule>
  </conditionalFormatting>
  <conditionalFormatting sqref="AA5:AA38">
    <cfRule type="expression" dxfId="40" priority="2">
      <formula>OR(ABS($AA5+$AB5)&gt;$AA$3,ABS($AA5-$AB5)&gt;$AA$3)</formula>
    </cfRule>
  </conditionalFormatting>
  <conditionalFormatting sqref="X5:X38">
    <cfRule type="expression" dxfId="39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Z68"/>
  <sheetViews>
    <sheetView zoomScale="90" zoomScaleNormal="90" workbookViewId="0">
      <selection activeCell="S12" sqref="S12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102</v>
      </c>
      <c r="B1" s="175"/>
      <c r="C1" s="159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41</v>
      </c>
      <c r="E3" s="150">
        <v>42</v>
      </c>
      <c r="F3" s="150">
        <v>43</v>
      </c>
      <c r="G3" s="151">
        <v>44</v>
      </c>
      <c r="H3" s="150">
        <v>45</v>
      </c>
      <c r="I3" s="150">
        <v>46</v>
      </c>
      <c r="J3" s="151">
        <v>47</v>
      </c>
      <c r="K3" s="151">
        <v>48</v>
      </c>
      <c r="L3" s="150">
        <v>49</v>
      </c>
      <c r="M3" s="151">
        <v>50</v>
      </c>
      <c r="N3" s="150"/>
      <c r="O3" s="150"/>
      <c r="P3" s="154"/>
      <c r="Q3" s="154"/>
      <c r="R3" s="150"/>
      <c r="S3" s="150"/>
      <c r="T3" s="154"/>
      <c r="U3" s="150"/>
      <c r="V3" s="150"/>
      <c r="W3" s="1"/>
      <c r="X3" s="172">
        <v>0.129</v>
      </c>
      <c r="Y3" s="173"/>
      <c r="Z3" s="165">
        <v>0.19800000000000001</v>
      </c>
      <c r="AA3" s="174">
        <f>X3*AD3</f>
        <v>1.3886850000000002</v>
      </c>
      <c r="AB3" s="174"/>
      <c r="AC3" s="158">
        <f>Z3*AD3</f>
        <v>2.1314700000000002</v>
      </c>
      <c r="AD3" s="9">
        <f>AVERAGE(D4:W4)</f>
        <v>10.765000000000001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60">
        <v>10.52</v>
      </c>
      <c r="E4" s="160">
        <v>7.38</v>
      </c>
      <c r="F4" s="160">
        <v>6.63</v>
      </c>
      <c r="G4" s="160">
        <v>11.89</v>
      </c>
      <c r="H4" s="160">
        <v>6.72</v>
      </c>
      <c r="I4" s="160">
        <v>3.92</v>
      </c>
      <c r="J4" s="160">
        <v>31.14</v>
      </c>
      <c r="K4" s="161">
        <v>9.84</v>
      </c>
      <c r="L4" s="160">
        <v>6.49</v>
      </c>
      <c r="M4" s="160">
        <v>13.12</v>
      </c>
      <c r="N4" s="160"/>
      <c r="O4" s="160"/>
      <c r="P4" s="160"/>
      <c r="Q4" s="160"/>
      <c r="R4" s="160"/>
      <c r="S4" s="152"/>
      <c r="T4" s="152"/>
      <c r="U4" s="152"/>
      <c r="V4" s="152"/>
      <c r="W4" s="152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10.52</v>
      </c>
      <c r="AH4" s="32">
        <f t="shared" ref="AH4:AZ4" si="1">E4*$AD4</f>
        <v>7.38</v>
      </c>
      <c r="AI4" s="32">
        <f t="shared" si="1"/>
        <v>6.63</v>
      </c>
      <c r="AJ4" s="32">
        <f t="shared" si="1"/>
        <v>11.89</v>
      </c>
      <c r="AK4" s="32">
        <f t="shared" si="1"/>
        <v>6.72</v>
      </c>
      <c r="AL4" s="32">
        <f t="shared" si="1"/>
        <v>3.92</v>
      </c>
      <c r="AM4" s="32">
        <f t="shared" si="1"/>
        <v>31.14</v>
      </c>
      <c r="AN4" s="32">
        <f t="shared" si="1"/>
        <v>9.84</v>
      </c>
      <c r="AO4" s="32">
        <f t="shared" si="1"/>
        <v>6.49</v>
      </c>
      <c r="AP4" s="32">
        <f t="shared" si="1"/>
        <v>13.12</v>
      </c>
      <c r="AQ4" s="32">
        <f t="shared" si="1"/>
        <v>0</v>
      </c>
      <c r="AR4" s="32">
        <f t="shared" si="1"/>
        <v>0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10.52</v>
      </c>
      <c r="BI4" s="31">
        <f t="shared" ref="BI4:CA4" si="2">AH4</f>
        <v>7.38</v>
      </c>
      <c r="BJ4" s="31">
        <f t="shared" si="2"/>
        <v>6.63</v>
      </c>
      <c r="BK4" s="31">
        <f t="shared" si="2"/>
        <v>11.89</v>
      </c>
      <c r="BL4" s="31">
        <f t="shared" si="2"/>
        <v>6.72</v>
      </c>
      <c r="BM4" s="31">
        <f t="shared" si="2"/>
        <v>3.92</v>
      </c>
      <c r="BN4" s="31">
        <f t="shared" si="2"/>
        <v>31.14</v>
      </c>
      <c r="BO4" s="31">
        <f t="shared" si="2"/>
        <v>9.84</v>
      </c>
      <c r="BP4" s="31">
        <f t="shared" si="2"/>
        <v>6.49</v>
      </c>
      <c r="BQ4" s="31">
        <f t="shared" si="2"/>
        <v>13.12</v>
      </c>
      <c r="BR4" s="31">
        <f t="shared" si="2"/>
        <v>0</v>
      </c>
      <c r="BS4" s="31">
        <f t="shared" si="2"/>
        <v>0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60">
        <v>11.5</v>
      </c>
      <c r="E5" s="160">
        <v>7.8</v>
      </c>
      <c r="F5" s="160">
        <v>7.59</v>
      </c>
      <c r="G5" s="160">
        <v>12.67</v>
      </c>
      <c r="H5" s="160">
        <v>7.23</v>
      </c>
      <c r="I5" s="160">
        <v>4.4000000000000004</v>
      </c>
      <c r="J5" s="160">
        <v>32.78</v>
      </c>
      <c r="K5" s="160">
        <v>10.63</v>
      </c>
      <c r="L5" s="160">
        <v>6.96</v>
      </c>
      <c r="M5" s="160">
        <v>14.51</v>
      </c>
      <c r="N5" s="160"/>
      <c r="O5" s="160"/>
      <c r="P5" s="160"/>
      <c r="Q5" s="160"/>
      <c r="R5" s="160"/>
      <c r="S5" s="152"/>
      <c r="T5" s="152"/>
      <c r="U5" s="152"/>
      <c r="V5" s="152"/>
      <c r="W5" s="152"/>
      <c r="X5" s="16">
        <f t="shared" ref="X5:X14" si="3">IF(AE5=0,"",AVERAGE(AG5:AZ5))</f>
        <v>8.7012018839494387E-2</v>
      </c>
      <c r="Y5" s="19">
        <f t="shared" ref="Y5:Y14" si="4">IF(AE5&lt;2,"",STDEV(AG5:AZ5)/SQRT(COUNT(AG5:AZ5))*TINV(0.1,COUNT(AG5:AZ5)-1))</f>
        <v>1.7192946221771841E-2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0.84200000000000019</v>
      </c>
      <c r="AB5" s="20">
        <f t="shared" ref="AB5:AB14" si="7">IF(AE5&lt;2,"",STDEV(BH5:CA5)/SQRT(COUNT(BH5:CA5))*TINV(0.1,COUNT(BH5:CA5)-1))</f>
        <v>0.23934899084594635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10</v>
      </c>
      <c r="AF5" s="53" t="str">
        <f t="shared" ref="AF5:AF14" si="10">IF(A5="","",A5)</f>
        <v>Tid 1</v>
      </c>
      <c r="AG5" s="86">
        <f t="shared" ref="AG5:AV14" si="11">IF(D5*D$4=0,"",D5*$AD5/AG$4-1)</f>
        <v>9.3155893536121637E-2</v>
      </c>
      <c r="AH5" s="5">
        <f t="shared" si="11"/>
        <v>5.6910569105691033E-2</v>
      </c>
      <c r="AI5" s="5">
        <f t="shared" si="11"/>
        <v>0.14479638009049767</v>
      </c>
      <c r="AJ5" s="5">
        <f t="shared" si="11"/>
        <v>6.5601345668629074E-2</v>
      </c>
      <c r="AK5" s="5">
        <f t="shared" si="11"/>
        <v>7.5892857142857206E-2</v>
      </c>
      <c r="AL5" s="5">
        <f t="shared" si="11"/>
        <v>0.12244897959183687</v>
      </c>
      <c r="AM5" s="5">
        <f t="shared" si="11"/>
        <v>5.2665382145151041E-2</v>
      </c>
      <c r="AN5" s="5">
        <f t="shared" si="11"/>
        <v>8.028455284552849E-2</v>
      </c>
      <c r="AO5" s="5">
        <f t="shared" si="11"/>
        <v>7.241910631741133E-2</v>
      </c>
      <c r="AP5" s="5">
        <f t="shared" si="11"/>
        <v>0.10594512195121952</v>
      </c>
      <c r="AQ5" s="5" t="str">
        <f t="shared" si="11"/>
        <v/>
      </c>
      <c r="AR5" s="5" t="str">
        <f t="shared" si="11"/>
        <v/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0.19800000000000001</v>
      </c>
      <c r="BB5" s="3">
        <f t="shared" ref="BB5:BB14" si="14">IF(AE5=0,"",X$3)</f>
        <v>0.129</v>
      </c>
      <c r="BC5" s="3">
        <f t="shared" ref="BC5:BC14" si="15">IF(AE5=0,"",-BB5)</f>
        <v>-0.129</v>
      </c>
      <c r="BD5" s="3">
        <f t="shared" ref="BD5:BD14" si="16">IF(AE5=0,"",-BA5)</f>
        <v>-0.19800000000000001</v>
      </c>
      <c r="BE5" s="56">
        <f t="shared" ref="BE5:BE14" si="17">IF(AE5=0,"",AVERAGE(AG5:AZ5))</f>
        <v>8.7012018839494387E-2</v>
      </c>
      <c r="BF5" s="56">
        <f t="shared" ref="BF5:BF14" si="18">IF(AE5&lt;2,"",STDEV(AG5:AZ5)/SQRT(AE5)*TINV(0.05,AE5-1))</f>
        <v>2.1216994191857096E-2</v>
      </c>
      <c r="BG5" s="58">
        <f t="shared" ref="BG5:BG14" si="19">IF(CG5="","",-CG5)</f>
        <v>-0.2953691637896575</v>
      </c>
      <c r="BH5" s="92">
        <f t="shared" ref="BH5:BW14" si="20">IF(D5*D$4=0,"",D5*$AD5-AG$4)</f>
        <v>0.98000000000000043</v>
      </c>
      <c r="BI5" s="4">
        <f t="shared" si="20"/>
        <v>0.41999999999999993</v>
      </c>
      <c r="BJ5" s="4">
        <f t="shared" si="20"/>
        <v>0.96</v>
      </c>
      <c r="BK5" s="4">
        <f t="shared" si="20"/>
        <v>0.77999999999999936</v>
      </c>
      <c r="BL5" s="4">
        <f t="shared" si="20"/>
        <v>0.51000000000000068</v>
      </c>
      <c r="BM5" s="4">
        <f t="shared" si="20"/>
        <v>0.48000000000000043</v>
      </c>
      <c r="BN5" s="4">
        <f t="shared" si="20"/>
        <v>1.6400000000000006</v>
      </c>
      <c r="BO5" s="4">
        <f t="shared" si="20"/>
        <v>0.79000000000000092</v>
      </c>
      <c r="BP5" s="4">
        <f t="shared" si="20"/>
        <v>0.46999999999999975</v>
      </c>
      <c r="BQ5" s="4">
        <f t="shared" si="20"/>
        <v>1.3900000000000006</v>
      </c>
      <c r="BR5" s="4" t="str">
        <f t="shared" si="20"/>
        <v/>
      </c>
      <c r="BS5" s="4" t="str">
        <f t="shared" si="20"/>
        <v/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2.1314700000000002</v>
      </c>
      <c r="CC5" s="93">
        <f t="shared" ref="CC5:CC14" si="23">IF(AE5=0,"",AA$3)</f>
        <v>1.3886850000000002</v>
      </c>
      <c r="CD5" s="93">
        <f t="shared" ref="CD5:CD14" si="24">IF(AE5=0,"",-CC5)</f>
        <v>-1.3886850000000002</v>
      </c>
      <c r="CE5" s="93">
        <f t="shared" ref="CE5:CE14" si="25">IF(AE5=0,"",-CB5)</f>
        <v>-2.1314700000000002</v>
      </c>
      <c r="CF5" s="59">
        <f t="shared" ref="CF5:CF14" si="26">IF(AE5=0,"",AVERAGE(BH5:CA5))</f>
        <v>0.84200000000000019</v>
      </c>
      <c r="CG5" s="58">
        <f t="shared" ref="CG5:CG14" si="27">IF(AE5&lt;2,"",STDEV(BH5:CA5)/SQRT(AE5)*TINV(0.05,AE5-1))</f>
        <v>0.2953691637896575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60">
        <v>10.42</v>
      </c>
      <c r="E6" s="160">
        <v>7.7</v>
      </c>
      <c r="F6" s="160">
        <v>7.2</v>
      </c>
      <c r="G6" s="160">
        <v>12.2</v>
      </c>
      <c r="H6" s="160">
        <v>7.2</v>
      </c>
      <c r="I6" s="160">
        <v>3.8</v>
      </c>
      <c r="J6" s="160">
        <v>31.8</v>
      </c>
      <c r="K6" s="160">
        <v>10.199999999999999</v>
      </c>
      <c r="L6" s="160">
        <v>6.2</v>
      </c>
      <c r="M6" s="160">
        <v>14.1</v>
      </c>
      <c r="N6" s="160"/>
      <c r="O6" s="160"/>
      <c r="P6" s="160"/>
      <c r="Q6" s="160"/>
      <c r="R6" s="160"/>
      <c r="S6" s="152"/>
      <c r="T6" s="152"/>
      <c r="U6" s="152"/>
      <c r="V6" s="152"/>
      <c r="W6" s="152"/>
      <c r="X6" s="16">
        <f t="shared" si="3"/>
        <v>2.7450720046506217E-2</v>
      </c>
      <c r="Y6" s="19">
        <f t="shared" si="4"/>
        <v>2.5858551449982951E-2</v>
      </c>
      <c r="Z6" s="17">
        <f t="shared" si="5"/>
        <v>0</v>
      </c>
      <c r="AA6" s="18">
        <f t="shared" si="6"/>
        <v>0.317</v>
      </c>
      <c r="AB6" s="20">
        <f t="shared" si="7"/>
        <v>0.22723782659106043</v>
      </c>
      <c r="AC6" s="17">
        <f t="shared" si="8"/>
        <v>0</v>
      </c>
      <c r="AD6" s="96">
        <f t="shared" si="0"/>
        <v>1</v>
      </c>
      <c r="AE6" s="97">
        <f t="shared" si="9"/>
        <v>10</v>
      </c>
      <c r="AF6" s="53" t="str">
        <f t="shared" si="10"/>
        <v>Tid 2</v>
      </c>
      <c r="AG6" s="86">
        <f t="shared" si="11"/>
        <v>-9.5057034220531467E-3</v>
      </c>
      <c r="AH6" s="5">
        <f t="shared" si="11"/>
        <v>4.3360433604336057E-2</v>
      </c>
      <c r="AI6" s="5">
        <f t="shared" si="11"/>
        <v>8.597285067873317E-2</v>
      </c>
      <c r="AJ6" s="5">
        <f t="shared" si="11"/>
        <v>2.6072329688814122E-2</v>
      </c>
      <c r="AK6" s="5">
        <f t="shared" si="11"/>
        <v>7.1428571428571397E-2</v>
      </c>
      <c r="AL6" s="5">
        <f t="shared" si="11"/>
        <v>-3.0612244897959218E-2</v>
      </c>
      <c r="AM6" s="5">
        <f t="shared" si="11"/>
        <v>2.1194605009633882E-2</v>
      </c>
      <c r="AN6" s="5">
        <f t="shared" si="11"/>
        <v>3.6585365853658569E-2</v>
      </c>
      <c r="AO6" s="5">
        <f t="shared" si="11"/>
        <v>-4.4684129429892194E-2</v>
      </c>
      <c r="AP6" s="5">
        <f t="shared" si="11"/>
        <v>7.4695121951219523E-2</v>
      </c>
      <c r="AQ6" s="5" t="str">
        <f t="shared" si="11"/>
        <v/>
      </c>
      <c r="AR6" s="5" t="str">
        <f t="shared" si="11"/>
        <v/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0.19800000000000001</v>
      </c>
      <c r="BB6" s="3">
        <f t="shared" si="14"/>
        <v>0.129</v>
      </c>
      <c r="BC6" s="3">
        <f t="shared" si="15"/>
        <v>-0.129</v>
      </c>
      <c r="BD6" s="3">
        <f t="shared" si="16"/>
        <v>-0.19800000000000001</v>
      </c>
      <c r="BE6" s="56">
        <f t="shared" si="17"/>
        <v>2.7450720046506217E-2</v>
      </c>
      <c r="BF6" s="56">
        <f t="shared" si="18"/>
        <v>3.1910803933613723E-2</v>
      </c>
      <c r="BG6" s="58">
        <f t="shared" si="19"/>
        <v>-0.28042335413388464</v>
      </c>
      <c r="BH6" s="92">
        <f t="shared" si="20"/>
        <v>-9.9999999999999645E-2</v>
      </c>
      <c r="BI6" s="4">
        <f t="shared" si="20"/>
        <v>0.32000000000000028</v>
      </c>
      <c r="BJ6" s="4">
        <f t="shared" si="20"/>
        <v>0.57000000000000028</v>
      </c>
      <c r="BK6" s="4">
        <f t="shared" si="20"/>
        <v>0.30999999999999872</v>
      </c>
      <c r="BL6" s="4">
        <f t="shared" si="20"/>
        <v>0.48000000000000043</v>
      </c>
      <c r="BM6" s="4">
        <f t="shared" si="20"/>
        <v>-0.12000000000000011</v>
      </c>
      <c r="BN6" s="4">
        <f t="shared" si="20"/>
        <v>0.66000000000000014</v>
      </c>
      <c r="BO6" s="4">
        <f t="shared" si="20"/>
        <v>0.35999999999999943</v>
      </c>
      <c r="BP6" s="4">
        <f t="shared" si="20"/>
        <v>-0.29000000000000004</v>
      </c>
      <c r="BQ6" s="4">
        <f t="shared" si="20"/>
        <v>0.98000000000000043</v>
      </c>
      <c r="BR6" s="4" t="str">
        <f t="shared" si="20"/>
        <v/>
      </c>
      <c r="BS6" s="4" t="str">
        <f t="shared" si="20"/>
        <v/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2.1314700000000002</v>
      </c>
      <c r="CC6" s="93">
        <f t="shared" si="23"/>
        <v>1.3886850000000002</v>
      </c>
      <c r="CD6" s="93">
        <f t="shared" si="24"/>
        <v>-1.3886850000000002</v>
      </c>
      <c r="CE6" s="93">
        <f t="shared" si="25"/>
        <v>-2.1314700000000002</v>
      </c>
      <c r="CF6" s="59">
        <f t="shared" si="26"/>
        <v>0.317</v>
      </c>
      <c r="CG6" s="58">
        <f t="shared" si="27"/>
        <v>0.28042335413388464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/>
      <c r="B7" s="141"/>
      <c r="C7" s="22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52"/>
      <c r="T7" s="152"/>
      <c r="U7" s="152"/>
      <c r="V7" s="152"/>
      <c r="W7" s="152"/>
      <c r="X7" s="16" t="str">
        <f t="shared" si="3"/>
        <v/>
      </c>
      <c r="Y7" s="19" t="str">
        <f t="shared" si="4"/>
        <v/>
      </c>
      <c r="Z7" s="17" t="str">
        <f t="shared" si="5"/>
        <v/>
      </c>
      <c r="AA7" s="18" t="str">
        <f t="shared" si="6"/>
        <v/>
      </c>
      <c r="AB7" s="20" t="str">
        <f t="shared" si="7"/>
        <v/>
      </c>
      <c r="AC7" s="17" t="str">
        <f t="shared" si="8"/>
        <v/>
      </c>
      <c r="AD7" s="96" t="e">
        <f t="shared" si="0"/>
        <v>#DIV/0!</v>
      </c>
      <c r="AE7" s="97">
        <f t="shared" si="9"/>
        <v>0</v>
      </c>
      <c r="AF7" s="53" t="str">
        <f t="shared" si="10"/>
        <v/>
      </c>
      <c r="AG7" s="86" t="str">
        <f t="shared" si="11"/>
        <v/>
      </c>
      <c r="AH7" s="5" t="str">
        <f t="shared" si="11"/>
        <v/>
      </c>
      <c r="AI7" s="5" t="str">
        <f t="shared" si="11"/>
        <v/>
      </c>
      <c r="AJ7" s="5" t="str">
        <f t="shared" si="11"/>
        <v/>
      </c>
      <c r="AK7" s="5" t="str">
        <f t="shared" si="11"/>
        <v/>
      </c>
      <c r="AL7" s="5" t="str">
        <f t="shared" si="11"/>
        <v/>
      </c>
      <c r="AM7" s="5" t="str">
        <f t="shared" si="11"/>
        <v/>
      </c>
      <c r="AN7" s="5" t="str">
        <f t="shared" si="11"/>
        <v/>
      </c>
      <c r="AO7" s="5" t="str">
        <f t="shared" si="11"/>
        <v/>
      </c>
      <c r="AP7" s="5" t="str">
        <f t="shared" si="11"/>
        <v/>
      </c>
      <c r="AQ7" s="5" t="str">
        <f t="shared" si="11"/>
        <v/>
      </c>
      <c r="AR7" s="5" t="str">
        <f t="shared" si="11"/>
        <v/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 t="str">
        <f t="shared" si="13"/>
        <v/>
      </c>
      <c r="BB7" s="3" t="str">
        <f t="shared" si="14"/>
        <v/>
      </c>
      <c r="BC7" s="3" t="str">
        <f t="shared" si="15"/>
        <v/>
      </c>
      <c r="BD7" s="3" t="str">
        <f t="shared" si="16"/>
        <v/>
      </c>
      <c r="BE7" s="56" t="str">
        <f t="shared" si="17"/>
        <v/>
      </c>
      <c r="BF7" s="56" t="str">
        <f t="shared" si="18"/>
        <v/>
      </c>
      <c r="BG7" s="58" t="str">
        <f t="shared" si="19"/>
        <v/>
      </c>
      <c r="BH7" s="92" t="str">
        <f t="shared" si="20"/>
        <v/>
      </c>
      <c r="BI7" s="4" t="str">
        <f t="shared" si="20"/>
        <v/>
      </c>
      <c r="BJ7" s="4" t="str">
        <f t="shared" si="20"/>
        <v/>
      </c>
      <c r="BK7" s="4" t="str">
        <f t="shared" si="20"/>
        <v/>
      </c>
      <c r="BL7" s="4" t="str">
        <f t="shared" si="20"/>
        <v/>
      </c>
      <c r="BM7" s="4" t="str">
        <f t="shared" si="20"/>
        <v/>
      </c>
      <c r="BN7" s="4" t="str">
        <f t="shared" si="20"/>
        <v/>
      </c>
      <c r="BO7" s="4" t="str">
        <f t="shared" si="20"/>
        <v/>
      </c>
      <c r="BP7" s="4" t="str">
        <f t="shared" si="20"/>
        <v/>
      </c>
      <c r="BQ7" s="4" t="str">
        <f t="shared" si="20"/>
        <v/>
      </c>
      <c r="BR7" s="4" t="str">
        <f t="shared" si="20"/>
        <v/>
      </c>
      <c r="BS7" s="4" t="str">
        <f t="shared" si="20"/>
        <v/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 t="str">
        <f t="shared" si="22"/>
        <v/>
      </c>
      <c r="CC7" s="93" t="str">
        <f t="shared" si="23"/>
        <v/>
      </c>
      <c r="CD7" s="93" t="str">
        <f t="shared" si="24"/>
        <v/>
      </c>
      <c r="CE7" s="93" t="str">
        <f t="shared" si="25"/>
        <v/>
      </c>
      <c r="CF7" s="59" t="str">
        <f t="shared" si="26"/>
        <v/>
      </c>
      <c r="CG7" s="58" t="str">
        <f t="shared" si="27"/>
        <v/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6" t="e">
        <f t="shared" si="0"/>
        <v>#DIV/0!</v>
      </c>
      <c r="AE8" s="97">
        <f t="shared" si="9"/>
        <v>0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 t="str">
        <f t="shared" si="22"/>
        <v/>
      </c>
      <c r="CC8" s="93" t="str">
        <f t="shared" si="23"/>
        <v/>
      </c>
      <c r="CD8" s="93" t="str">
        <f t="shared" si="24"/>
        <v/>
      </c>
      <c r="CE8" s="93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3"/>
      <c r="E12" s="153"/>
      <c r="F12" s="153"/>
      <c r="G12" s="153"/>
      <c r="H12" s="152"/>
      <c r="I12" s="153"/>
      <c r="J12" s="153"/>
      <c r="K12" s="152"/>
      <c r="L12" s="153"/>
      <c r="M12" s="153"/>
      <c r="N12" s="153"/>
      <c r="O12" s="152"/>
      <c r="P12" s="152"/>
      <c r="Q12" s="152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3"/>
      <c r="E13" s="153"/>
      <c r="F13" s="153"/>
      <c r="G13" s="153"/>
      <c r="H13" s="152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38" priority="3">
      <formula>ABS(Z5)&gt;=0.05</formula>
    </cfRule>
  </conditionalFormatting>
  <conditionalFormatting sqref="AA5:AA38">
    <cfRule type="expression" dxfId="37" priority="2">
      <formula>OR(ABS($AA5+$AB5)&gt;$AA$3,ABS($AA5-$AB5)&gt;$AA$3)</formula>
    </cfRule>
  </conditionalFormatting>
  <conditionalFormatting sqref="X5:X38">
    <cfRule type="expression" dxfId="36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Z68"/>
  <sheetViews>
    <sheetView zoomScale="90" zoomScaleNormal="90" workbookViewId="0">
      <selection activeCell="N12" sqref="N12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101</v>
      </c>
      <c r="B1" s="175"/>
      <c r="C1" s="159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61</v>
      </c>
      <c r="E3" s="150">
        <v>62</v>
      </c>
      <c r="F3" s="150">
        <v>63</v>
      </c>
      <c r="G3" s="151">
        <v>64</v>
      </c>
      <c r="H3" s="150">
        <v>65</v>
      </c>
      <c r="I3" s="151">
        <v>67</v>
      </c>
      <c r="J3" s="150">
        <v>68</v>
      </c>
      <c r="K3" s="151">
        <v>69</v>
      </c>
      <c r="L3" s="150">
        <v>70</v>
      </c>
      <c r="M3" s="150">
        <v>111</v>
      </c>
      <c r="N3" s="151">
        <v>112</v>
      </c>
      <c r="O3" s="151">
        <v>113</v>
      </c>
      <c r="P3" s="150">
        <v>114</v>
      </c>
      <c r="Q3" s="151">
        <v>115</v>
      </c>
      <c r="R3" s="150">
        <v>116</v>
      </c>
      <c r="S3" s="150">
        <v>41</v>
      </c>
      <c r="T3" s="150">
        <v>42</v>
      </c>
      <c r="U3" s="150">
        <v>43</v>
      </c>
      <c r="V3" s="150">
        <v>44</v>
      </c>
      <c r="W3" s="154">
        <v>46</v>
      </c>
      <c r="X3" s="172">
        <v>8.4000000000000005E-2</v>
      </c>
      <c r="Y3" s="173"/>
      <c r="Z3" s="165">
        <v>0.249</v>
      </c>
      <c r="AA3" s="174">
        <f>X3*AD3</f>
        <v>20.690460000000002</v>
      </c>
      <c r="AB3" s="174"/>
      <c r="AC3" s="158">
        <f>Z3*AD3</f>
        <v>61.332434999999997</v>
      </c>
      <c r="AD3" s="9">
        <f>AVERAGE(D4:W4)</f>
        <v>246.315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63">
        <v>165.9</v>
      </c>
      <c r="E4" s="163">
        <v>263.8</v>
      </c>
      <c r="F4" s="163">
        <v>208.5</v>
      </c>
      <c r="G4" s="163">
        <v>206.9</v>
      </c>
      <c r="H4" s="163">
        <v>287.60000000000002</v>
      </c>
      <c r="I4" s="164">
        <v>178</v>
      </c>
      <c r="J4" s="164">
        <v>136.6</v>
      </c>
      <c r="K4" s="164">
        <v>152.80000000000001</v>
      </c>
      <c r="L4" s="164">
        <v>379.1</v>
      </c>
      <c r="M4" s="164">
        <v>292.2</v>
      </c>
      <c r="N4" s="163">
        <v>401.4</v>
      </c>
      <c r="O4" s="163">
        <v>304.10000000000002</v>
      </c>
      <c r="P4" s="163">
        <v>302.60000000000002</v>
      </c>
      <c r="Q4" s="163">
        <v>197.9</v>
      </c>
      <c r="R4" s="163">
        <v>266.10000000000002</v>
      </c>
      <c r="S4" s="163">
        <v>406.7</v>
      </c>
      <c r="T4" s="163">
        <v>151.6</v>
      </c>
      <c r="U4" s="163">
        <v>211.6</v>
      </c>
      <c r="V4" s="163">
        <v>194.7</v>
      </c>
      <c r="W4" s="163">
        <v>218.2</v>
      </c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165.9</v>
      </c>
      <c r="AH4" s="32">
        <f t="shared" ref="AH4:AZ4" si="1">E4*$AD4</f>
        <v>263.8</v>
      </c>
      <c r="AI4" s="32">
        <f t="shared" si="1"/>
        <v>208.5</v>
      </c>
      <c r="AJ4" s="32">
        <f t="shared" si="1"/>
        <v>206.9</v>
      </c>
      <c r="AK4" s="32">
        <f t="shared" si="1"/>
        <v>287.60000000000002</v>
      </c>
      <c r="AL4" s="32">
        <f t="shared" si="1"/>
        <v>178</v>
      </c>
      <c r="AM4" s="32">
        <f t="shared" si="1"/>
        <v>136.6</v>
      </c>
      <c r="AN4" s="32">
        <f t="shared" si="1"/>
        <v>152.80000000000001</v>
      </c>
      <c r="AO4" s="32">
        <f t="shared" si="1"/>
        <v>379.1</v>
      </c>
      <c r="AP4" s="32">
        <f t="shared" si="1"/>
        <v>292.2</v>
      </c>
      <c r="AQ4" s="32">
        <f t="shared" si="1"/>
        <v>401.4</v>
      </c>
      <c r="AR4" s="32">
        <f t="shared" si="1"/>
        <v>304.10000000000002</v>
      </c>
      <c r="AS4" s="32">
        <f t="shared" si="1"/>
        <v>302.60000000000002</v>
      </c>
      <c r="AT4" s="32">
        <f t="shared" si="1"/>
        <v>197.9</v>
      </c>
      <c r="AU4" s="32">
        <f t="shared" si="1"/>
        <v>266.10000000000002</v>
      </c>
      <c r="AV4" s="32">
        <f t="shared" si="1"/>
        <v>406.7</v>
      </c>
      <c r="AW4" s="32">
        <f t="shared" si="1"/>
        <v>151.6</v>
      </c>
      <c r="AX4" s="32">
        <f t="shared" si="1"/>
        <v>211.6</v>
      </c>
      <c r="AY4" s="32">
        <f t="shared" si="1"/>
        <v>194.7</v>
      </c>
      <c r="AZ4" s="32">
        <f t="shared" si="1"/>
        <v>218.2</v>
      </c>
      <c r="BA4" s="32"/>
      <c r="BB4" s="32"/>
      <c r="BC4" s="32"/>
      <c r="BD4" s="32"/>
      <c r="BE4" s="55"/>
      <c r="BF4" s="53"/>
      <c r="BG4" s="57"/>
      <c r="BH4" s="91">
        <f>AG4</f>
        <v>165.9</v>
      </c>
      <c r="BI4" s="31">
        <f t="shared" ref="BI4:CA4" si="2">AH4</f>
        <v>263.8</v>
      </c>
      <c r="BJ4" s="31">
        <f t="shared" si="2"/>
        <v>208.5</v>
      </c>
      <c r="BK4" s="31">
        <f t="shared" si="2"/>
        <v>206.9</v>
      </c>
      <c r="BL4" s="31">
        <f t="shared" si="2"/>
        <v>287.60000000000002</v>
      </c>
      <c r="BM4" s="31">
        <f t="shared" si="2"/>
        <v>178</v>
      </c>
      <c r="BN4" s="31">
        <f t="shared" si="2"/>
        <v>136.6</v>
      </c>
      <c r="BO4" s="31">
        <f t="shared" si="2"/>
        <v>152.80000000000001</v>
      </c>
      <c r="BP4" s="31">
        <f t="shared" si="2"/>
        <v>379.1</v>
      </c>
      <c r="BQ4" s="31">
        <f t="shared" si="2"/>
        <v>292.2</v>
      </c>
      <c r="BR4" s="31">
        <f t="shared" si="2"/>
        <v>401.4</v>
      </c>
      <c r="BS4" s="31">
        <f t="shared" si="2"/>
        <v>304.10000000000002</v>
      </c>
      <c r="BT4" s="31">
        <f t="shared" si="2"/>
        <v>302.60000000000002</v>
      </c>
      <c r="BU4" s="31">
        <f t="shared" si="2"/>
        <v>197.9</v>
      </c>
      <c r="BV4" s="31">
        <f t="shared" si="2"/>
        <v>266.10000000000002</v>
      </c>
      <c r="BW4" s="31">
        <f t="shared" si="2"/>
        <v>406.7</v>
      </c>
      <c r="BX4" s="31">
        <f t="shared" si="2"/>
        <v>151.6</v>
      </c>
      <c r="BY4" s="31">
        <f t="shared" si="2"/>
        <v>211.6</v>
      </c>
      <c r="BZ4" s="31">
        <f t="shared" si="2"/>
        <v>194.7</v>
      </c>
      <c r="CA4" s="31">
        <f t="shared" si="2"/>
        <v>218.2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63">
        <v>162.30000000000001</v>
      </c>
      <c r="E5" s="163">
        <v>283.39999999999998</v>
      </c>
      <c r="F5" s="163">
        <v>210.5</v>
      </c>
      <c r="G5" s="163">
        <v>206.5</v>
      </c>
      <c r="H5" s="163">
        <v>290.8</v>
      </c>
      <c r="I5" s="163">
        <v>171.5</v>
      </c>
      <c r="J5" s="163">
        <v>137.9</v>
      </c>
      <c r="K5" s="163">
        <v>147.80000000000001</v>
      </c>
      <c r="L5" s="163">
        <v>369.3</v>
      </c>
      <c r="M5" s="163">
        <v>282.3</v>
      </c>
      <c r="N5" s="163">
        <v>403.8</v>
      </c>
      <c r="O5" s="163">
        <v>312</v>
      </c>
      <c r="P5" s="163">
        <v>314.60000000000002</v>
      </c>
      <c r="Q5" s="163">
        <v>184.2</v>
      </c>
      <c r="R5" s="163">
        <v>250.4</v>
      </c>
      <c r="S5" s="163">
        <v>416.3</v>
      </c>
      <c r="T5" s="163">
        <v>152.4</v>
      </c>
      <c r="U5" s="163"/>
      <c r="V5" s="163">
        <v>183.4</v>
      </c>
      <c r="W5" s="163"/>
      <c r="X5" s="16">
        <f t="shared" ref="X5:X14" si="3">IF(AE5=0,"",AVERAGE(AG5:AZ5))</f>
        <v>-7.4355314657734888E-3</v>
      </c>
      <c r="Y5" s="19">
        <f t="shared" ref="Y5:Y14" si="4">IF(AE5&lt;2,"",STDEV(AG5:AZ5)/SQRT(COUNT(AG5:AZ5))*TINV(0.1,COUNT(AG5:AZ5)-1))</f>
        <v>1.5417970628232592E-2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-0.94999999999999973</v>
      </c>
      <c r="AB5" s="20">
        <f t="shared" ref="AB5:AB14" si="7">IF(AE5&lt;2,"",STDEV(BH5:CA5)/SQRT(COUNT(BH5:CA5))*TINV(0.1,COUNT(BH5:CA5)-1))</f>
        <v>3.8836513736033655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18</v>
      </c>
      <c r="AF5" s="53" t="str">
        <f t="shared" ref="AF5:AF14" si="10">IF(A5="","",A5)</f>
        <v>Tid 1</v>
      </c>
      <c r="AG5" s="86">
        <f t="shared" ref="AG5:AV14" si="11">IF(D5*D$4=0,"",D5*$AD5/AG$4-1)</f>
        <v>-2.169981916817354E-2</v>
      </c>
      <c r="AH5" s="5">
        <f t="shared" si="11"/>
        <v>7.4298711144806573E-2</v>
      </c>
      <c r="AI5" s="5">
        <f t="shared" si="11"/>
        <v>9.5923261390886694E-3</v>
      </c>
      <c r="AJ5" s="5">
        <f t="shared" si="11"/>
        <v>-1.9333011116481336E-3</v>
      </c>
      <c r="AK5" s="5">
        <f t="shared" si="11"/>
        <v>1.1126564673157091E-2</v>
      </c>
      <c r="AL5" s="5">
        <f t="shared" si="11"/>
        <v>-3.6516853932584303E-2</v>
      </c>
      <c r="AM5" s="5">
        <f t="shared" si="11"/>
        <v>9.5168374816985146E-3</v>
      </c>
      <c r="AN5" s="5">
        <f t="shared" si="11"/>
        <v>-3.2722513089005201E-2</v>
      </c>
      <c r="AO5" s="5">
        <f t="shared" si="11"/>
        <v>-2.5850699024004276E-2</v>
      </c>
      <c r="AP5" s="5">
        <f t="shared" si="11"/>
        <v>-3.3880903490759673E-2</v>
      </c>
      <c r="AQ5" s="5">
        <f t="shared" si="11"/>
        <v>5.979073243647326E-3</v>
      </c>
      <c r="AR5" s="5">
        <f t="shared" si="11"/>
        <v>2.5978296612956253E-2</v>
      </c>
      <c r="AS5" s="5">
        <f t="shared" si="11"/>
        <v>3.9656311962987356E-2</v>
      </c>
      <c r="AT5" s="5">
        <f t="shared" si="11"/>
        <v>-6.9226882263769718E-2</v>
      </c>
      <c r="AU5" s="5">
        <f t="shared" si="11"/>
        <v>-5.900037579857198E-2</v>
      </c>
      <c r="AV5" s="5">
        <f t="shared" si="11"/>
        <v>2.3604622571920419E-2</v>
      </c>
      <c r="AW5" s="5">
        <f t="shared" ref="AW5:AZ14" si="12">IF(T5*T$4=0,"",T5*$AD5/AW$4-1)</f>
        <v>5.2770448548813409E-3</v>
      </c>
      <c r="AX5" s="5" t="str">
        <f t="shared" si="12"/>
        <v/>
      </c>
      <c r="AY5" s="5">
        <f t="shared" si="12"/>
        <v>-5.8038007190549523E-2</v>
      </c>
      <c r="AZ5" s="5" t="str">
        <f t="shared" si="12"/>
        <v/>
      </c>
      <c r="BA5" s="3">
        <f t="shared" ref="BA5:BA14" si="13">IF(AE5=0,"",Z$3)</f>
        <v>0.249</v>
      </c>
      <c r="BB5" s="3">
        <f t="shared" ref="BB5:BB14" si="14">IF(AE5=0,"",X$3)</f>
        <v>8.4000000000000005E-2</v>
      </c>
      <c r="BC5" s="3">
        <f t="shared" ref="BC5:BC14" si="15">IF(AE5=0,"",-BB5)</f>
        <v>-8.4000000000000005E-2</v>
      </c>
      <c r="BD5" s="3">
        <f t="shared" ref="BD5:BD14" si="16">IF(AE5=0,"",-BA5)</f>
        <v>-0.249</v>
      </c>
      <c r="BE5" s="56">
        <f t="shared" ref="BE5:BE14" si="17">IF(AE5=0,"",AVERAGE(AG5:AZ5))</f>
        <v>-7.4355314657734888E-3</v>
      </c>
      <c r="BF5" s="56">
        <f t="shared" ref="BF5:BF14" si="18">IF(AE5&lt;2,"",STDEV(AG5:AZ5)/SQRT(AE5)*TINV(0.05,AE5-1))</f>
        <v>1.8699096825990229E-2</v>
      </c>
      <c r="BG5" s="58">
        <f t="shared" ref="BG5:BG14" si="19">IF(CG5="","",-CG5)</f>
        <v>-4.710138242215864</v>
      </c>
      <c r="BH5" s="92">
        <f t="shared" ref="BH5:BW14" si="20">IF(D5*D$4=0,"",D5*$AD5-AG$4)</f>
        <v>-3.5999999999999943</v>
      </c>
      <c r="BI5" s="4">
        <f t="shared" si="20"/>
        <v>19.599999999999966</v>
      </c>
      <c r="BJ5" s="4">
        <f t="shared" si="20"/>
        <v>2</v>
      </c>
      <c r="BK5" s="4">
        <f t="shared" si="20"/>
        <v>-0.40000000000000568</v>
      </c>
      <c r="BL5" s="4">
        <f t="shared" si="20"/>
        <v>3.1999999999999886</v>
      </c>
      <c r="BM5" s="4">
        <f t="shared" si="20"/>
        <v>-6.5</v>
      </c>
      <c r="BN5" s="4">
        <f t="shared" si="20"/>
        <v>1.3000000000000114</v>
      </c>
      <c r="BO5" s="4">
        <f t="shared" si="20"/>
        <v>-5</v>
      </c>
      <c r="BP5" s="4">
        <f t="shared" si="20"/>
        <v>-9.8000000000000114</v>
      </c>
      <c r="BQ5" s="4">
        <f t="shared" si="20"/>
        <v>-9.8999999999999773</v>
      </c>
      <c r="BR5" s="4">
        <f t="shared" si="20"/>
        <v>2.4000000000000341</v>
      </c>
      <c r="BS5" s="4">
        <f t="shared" si="20"/>
        <v>7.8999999999999773</v>
      </c>
      <c r="BT5" s="4">
        <f t="shared" si="20"/>
        <v>12</v>
      </c>
      <c r="BU5" s="4">
        <f t="shared" si="20"/>
        <v>-13.700000000000017</v>
      </c>
      <c r="BV5" s="4">
        <f t="shared" si="20"/>
        <v>-15.700000000000017</v>
      </c>
      <c r="BW5" s="4">
        <f t="shared" si="20"/>
        <v>9.6000000000000227</v>
      </c>
      <c r="BX5" s="4">
        <f t="shared" ref="BX5:CA14" si="21">IF(T5*T$4=0,"",T5*$AD5-AW$4)</f>
        <v>0.80000000000001137</v>
      </c>
      <c r="BY5" s="4" t="str">
        <f t="shared" si="21"/>
        <v/>
      </c>
      <c r="BZ5" s="4">
        <f t="shared" si="21"/>
        <v>-11.299999999999983</v>
      </c>
      <c r="CA5" s="4" t="str">
        <f t="shared" si="21"/>
        <v/>
      </c>
      <c r="CB5" s="93">
        <f t="shared" ref="CB5:CB14" si="22">IF(AE5=0,"",AC$3)</f>
        <v>61.332434999999997</v>
      </c>
      <c r="CC5" s="93">
        <f t="shared" ref="CC5:CC14" si="23">IF(AE5=0,"",AA$3)</f>
        <v>20.690460000000002</v>
      </c>
      <c r="CD5" s="93">
        <f t="shared" ref="CD5:CD14" si="24">IF(AE5=0,"",-CC5)</f>
        <v>-20.690460000000002</v>
      </c>
      <c r="CE5" s="93">
        <f t="shared" ref="CE5:CE14" si="25">IF(AE5=0,"",-CB5)</f>
        <v>-61.332434999999997</v>
      </c>
      <c r="CF5" s="59">
        <f t="shared" ref="CF5:CF14" si="26">IF(AE5=0,"",AVERAGE(BH5:CA5))</f>
        <v>-0.94999999999999973</v>
      </c>
      <c r="CG5" s="58">
        <f t="shared" ref="CG5:CG14" si="27">IF(AE5&lt;2,"",STDEV(BH5:CA5)/SQRT(AE5)*TINV(0.05,AE5-1))</f>
        <v>4.710138242215864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63">
        <v>166</v>
      </c>
      <c r="E6" s="163">
        <v>267</v>
      </c>
      <c r="F6" s="163">
        <v>217</v>
      </c>
      <c r="G6" s="163">
        <v>208</v>
      </c>
      <c r="H6" s="163">
        <v>292</v>
      </c>
      <c r="I6" s="163">
        <v>179</v>
      </c>
      <c r="J6" s="163">
        <v>144</v>
      </c>
      <c r="K6" s="163">
        <v>154</v>
      </c>
      <c r="L6" s="163">
        <v>377</v>
      </c>
      <c r="M6" s="163">
        <v>283.2</v>
      </c>
      <c r="N6" s="163">
        <v>408.6</v>
      </c>
      <c r="O6" s="163">
        <v>302.39999999999998</v>
      </c>
      <c r="P6" s="163">
        <v>318</v>
      </c>
      <c r="Q6" s="163">
        <v>188.9</v>
      </c>
      <c r="R6" s="163">
        <v>250.5</v>
      </c>
      <c r="S6" s="163">
        <v>418.8</v>
      </c>
      <c r="T6" s="163">
        <v>153.80000000000001</v>
      </c>
      <c r="U6" s="163">
        <v>201.4</v>
      </c>
      <c r="V6" s="163">
        <v>194.6</v>
      </c>
      <c r="W6" s="163">
        <v>211.9</v>
      </c>
      <c r="X6" s="16">
        <f t="shared" si="3"/>
        <v>1.5615177527791956E-3</v>
      </c>
      <c r="Y6" s="19">
        <f t="shared" si="4"/>
        <v>1.2140181232328684E-2</v>
      </c>
      <c r="Z6" s="17">
        <f t="shared" si="5"/>
        <v>0</v>
      </c>
      <c r="AA6" s="18">
        <f t="shared" si="6"/>
        <v>0.48999999999999772</v>
      </c>
      <c r="AB6" s="20">
        <f t="shared" si="7"/>
        <v>3.0108216795308613</v>
      </c>
      <c r="AC6" s="17">
        <f t="shared" si="8"/>
        <v>0</v>
      </c>
      <c r="AD6" s="96">
        <f t="shared" si="0"/>
        <v>1</v>
      </c>
      <c r="AE6" s="97">
        <f t="shared" si="9"/>
        <v>20</v>
      </c>
      <c r="AF6" s="53" t="str">
        <f t="shared" si="10"/>
        <v>Tid 2</v>
      </c>
      <c r="AG6" s="86">
        <f t="shared" si="11"/>
        <v>6.027727546713546E-4</v>
      </c>
      <c r="AH6" s="5">
        <f t="shared" si="11"/>
        <v>1.2130401819560266E-2</v>
      </c>
      <c r="AI6" s="5">
        <f t="shared" si="11"/>
        <v>4.0767386091127067E-2</v>
      </c>
      <c r="AJ6" s="5">
        <f t="shared" si="11"/>
        <v>5.3165780570323395E-3</v>
      </c>
      <c r="AK6" s="5">
        <f t="shared" si="11"/>
        <v>1.5299026425591E-2</v>
      </c>
      <c r="AL6" s="5">
        <f t="shared" si="11"/>
        <v>5.6179775280897903E-3</v>
      </c>
      <c r="AM6" s="5">
        <f t="shared" si="11"/>
        <v>5.4172767203513938E-2</v>
      </c>
      <c r="AN6" s="5">
        <f t="shared" si="11"/>
        <v>7.8534031413610705E-3</v>
      </c>
      <c r="AO6" s="5">
        <f t="shared" si="11"/>
        <v>-5.5394355051437971E-3</v>
      </c>
      <c r="AP6" s="5">
        <f t="shared" si="11"/>
        <v>-3.0800821355236097E-2</v>
      </c>
      <c r="AQ6" s="5">
        <f t="shared" si="11"/>
        <v>1.7937219730941756E-2</v>
      </c>
      <c r="AR6" s="5">
        <f t="shared" si="11"/>
        <v>-5.59026635975024E-3</v>
      </c>
      <c r="AS6" s="5">
        <f t="shared" si="11"/>
        <v>5.0892267019167159E-2</v>
      </c>
      <c r="AT6" s="5">
        <f t="shared" si="11"/>
        <v>-4.547751389590704E-2</v>
      </c>
      <c r="AU6" s="5">
        <f t="shared" si="11"/>
        <v>-5.8624577226606633E-2</v>
      </c>
      <c r="AV6" s="5">
        <f t="shared" si="11"/>
        <v>2.9751659700024691E-2</v>
      </c>
      <c r="AW6" s="5">
        <f t="shared" si="12"/>
        <v>1.4511873350923521E-2</v>
      </c>
      <c r="AX6" s="5">
        <f t="shared" si="12"/>
        <v>-4.8204158790170037E-2</v>
      </c>
      <c r="AY6" s="5">
        <f t="shared" si="12"/>
        <v>-5.1361068310218361E-4</v>
      </c>
      <c r="AZ6" s="5">
        <f t="shared" si="12"/>
        <v>-2.8872593950504011E-2</v>
      </c>
      <c r="BA6" s="3">
        <f t="shared" si="13"/>
        <v>0.249</v>
      </c>
      <c r="BB6" s="3">
        <f t="shared" si="14"/>
        <v>8.4000000000000005E-2</v>
      </c>
      <c r="BC6" s="3">
        <f t="shared" si="15"/>
        <v>-8.4000000000000005E-2</v>
      </c>
      <c r="BD6" s="3">
        <f t="shared" si="16"/>
        <v>-0.249</v>
      </c>
      <c r="BE6" s="56">
        <f t="shared" si="17"/>
        <v>1.5615177527791956E-3</v>
      </c>
      <c r="BF6" s="56">
        <f t="shared" si="18"/>
        <v>1.4695048971850606E-2</v>
      </c>
      <c r="BG6" s="58">
        <f t="shared" si="19"/>
        <v>-3.6444408184282722</v>
      </c>
      <c r="BH6" s="92">
        <f t="shared" si="20"/>
        <v>9.9999999999994316E-2</v>
      </c>
      <c r="BI6" s="4">
        <f t="shared" si="20"/>
        <v>3.1999999999999886</v>
      </c>
      <c r="BJ6" s="4">
        <f t="shared" si="20"/>
        <v>8.5</v>
      </c>
      <c r="BK6" s="4">
        <f t="shared" si="20"/>
        <v>1.0999999999999943</v>
      </c>
      <c r="BL6" s="4">
        <f t="shared" si="20"/>
        <v>4.3999999999999773</v>
      </c>
      <c r="BM6" s="4">
        <f t="shared" si="20"/>
        <v>1</v>
      </c>
      <c r="BN6" s="4">
        <f t="shared" si="20"/>
        <v>7.4000000000000057</v>
      </c>
      <c r="BO6" s="4">
        <f t="shared" si="20"/>
        <v>1.1999999999999886</v>
      </c>
      <c r="BP6" s="4">
        <f t="shared" si="20"/>
        <v>-2.1000000000000227</v>
      </c>
      <c r="BQ6" s="4">
        <f t="shared" si="20"/>
        <v>-9</v>
      </c>
      <c r="BR6" s="4">
        <f t="shared" si="20"/>
        <v>7.2000000000000455</v>
      </c>
      <c r="BS6" s="4">
        <f t="shared" si="20"/>
        <v>-1.7000000000000455</v>
      </c>
      <c r="BT6" s="4">
        <f t="shared" si="20"/>
        <v>15.399999999999977</v>
      </c>
      <c r="BU6" s="4">
        <f t="shared" si="20"/>
        <v>-9</v>
      </c>
      <c r="BV6" s="4">
        <f t="shared" si="20"/>
        <v>-15.600000000000023</v>
      </c>
      <c r="BW6" s="4">
        <f t="shared" si="20"/>
        <v>12.100000000000023</v>
      </c>
      <c r="BX6" s="4">
        <f t="shared" si="21"/>
        <v>2.2000000000000171</v>
      </c>
      <c r="BY6" s="4">
        <f t="shared" si="21"/>
        <v>-10.199999999999989</v>
      </c>
      <c r="BZ6" s="4">
        <f t="shared" si="21"/>
        <v>-9.9999999999994316E-2</v>
      </c>
      <c r="CA6" s="4">
        <f t="shared" si="21"/>
        <v>-6.2999999999999829</v>
      </c>
      <c r="CB6" s="93">
        <f t="shared" si="22"/>
        <v>61.332434999999997</v>
      </c>
      <c r="CC6" s="93">
        <f t="shared" si="23"/>
        <v>20.690460000000002</v>
      </c>
      <c r="CD6" s="93">
        <f t="shared" si="24"/>
        <v>-20.690460000000002</v>
      </c>
      <c r="CE6" s="93">
        <f t="shared" si="25"/>
        <v>-61.332434999999997</v>
      </c>
      <c r="CF6" s="59">
        <f t="shared" si="26"/>
        <v>0.48999999999999772</v>
      </c>
      <c r="CG6" s="58">
        <f t="shared" si="27"/>
        <v>3.6444408184282722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89</v>
      </c>
      <c r="C7" s="22">
        <v>1</v>
      </c>
      <c r="D7" s="163">
        <v>168</v>
      </c>
      <c r="E7" s="163">
        <v>272</v>
      </c>
      <c r="F7" s="163">
        <v>205</v>
      </c>
      <c r="G7" s="163">
        <v>202</v>
      </c>
      <c r="H7" s="163">
        <v>286</v>
      </c>
      <c r="I7" s="163">
        <v>172</v>
      </c>
      <c r="J7" s="163">
        <v>131</v>
      </c>
      <c r="K7" s="163">
        <v>160</v>
      </c>
      <c r="L7" s="163">
        <v>372</v>
      </c>
      <c r="M7" s="163"/>
      <c r="N7" s="163"/>
      <c r="O7" s="163"/>
      <c r="P7" s="163"/>
      <c r="Q7" s="163"/>
      <c r="R7" s="163"/>
      <c r="S7" s="163">
        <v>392.7</v>
      </c>
      <c r="T7" s="163">
        <v>152.19999999999999</v>
      </c>
      <c r="U7" s="163">
        <v>207.2</v>
      </c>
      <c r="V7" s="163">
        <v>184.6</v>
      </c>
      <c r="W7" s="163">
        <v>212.5</v>
      </c>
      <c r="X7" s="16">
        <f t="shared" si="3"/>
        <v>-1.2704221999951542E-2</v>
      </c>
      <c r="Y7" s="19">
        <f t="shared" si="4"/>
        <v>1.3215260785287168E-2</v>
      </c>
      <c r="Z7" s="17">
        <f t="shared" si="5"/>
        <v>0</v>
      </c>
      <c r="AA7" s="18">
        <f t="shared" si="6"/>
        <v>-3.2000000000000051</v>
      </c>
      <c r="AB7" s="20">
        <f t="shared" si="7"/>
        <v>2.8967049374216836</v>
      </c>
      <c r="AC7" s="17">
        <f t="shared" si="8"/>
        <v>0</v>
      </c>
      <c r="AD7" s="96">
        <f t="shared" si="0"/>
        <v>1</v>
      </c>
      <c r="AE7" s="97">
        <f t="shared" si="9"/>
        <v>14</v>
      </c>
      <c r="AF7" s="53" t="str">
        <f t="shared" si="10"/>
        <v>Tid 3</v>
      </c>
      <c r="AG7" s="86">
        <f t="shared" si="11"/>
        <v>1.2658227848101333E-2</v>
      </c>
      <c r="AH7" s="5">
        <f t="shared" si="11"/>
        <v>3.1084154662623265E-2</v>
      </c>
      <c r="AI7" s="5">
        <f t="shared" si="11"/>
        <v>-1.6786570743405282E-2</v>
      </c>
      <c r="AJ7" s="5">
        <f t="shared" si="11"/>
        <v>-2.3682938617689775E-2</v>
      </c>
      <c r="AK7" s="5">
        <f t="shared" si="11"/>
        <v>-5.5632823365786566E-3</v>
      </c>
      <c r="AL7" s="5">
        <f t="shared" si="11"/>
        <v>-3.3707865168539297E-2</v>
      </c>
      <c r="AM7" s="5">
        <f t="shared" si="11"/>
        <v>-4.0995607613469986E-2</v>
      </c>
      <c r="AN7" s="5">
        <f t="shared" si="11"/>
        <v>4.7120418848167533E-2</v>
      </c>
      <c r="AO7" s="5">
        <f t="shared" si="11"/>
        <v>-1.8728567660247997E-2</v>
      </c>
      <c r="AP7" s="5" t="str">
        <f t="shared" si="11"/>
        <v/>
      </c>
      <c r="AQ7" s="5" t="str">
        <f t="shared" si="11"/>
        <v/>
      </c>
      <c r="AR7" s="5" t="str">
        <f t="shared" si="11"/>
        <v/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>
        <f t="shared" si="11"/>
        <v>-3.4423407917383853E-2</v>
      </c>
      <c r="AW7" s="5">
        <f t="shared" si="12"/>
        <v>3.9577836411608391E-3</v>
      </c>
      <c r="AX7" s="5">
        <f t="shared" si="12"/>
        <v>-2.0793950850661602E-2</v>
      </c>
      <c r="AY7" s="5">
        <f t="shared" si="12"/>
        <v>-5.1874678993322987E-2</v>
      </c>
      <c r="AZ7" s="5">
        <f t="shared" si="12"/>
        <v>-2.6122823098075121E-2</v>
      </c>
      <c r="BA7" s="3">
        <f t="shared" si="13"/>
        <v>0.249</v>
      </c>
      <c r="BB7" s="3">
        <f t="shared" si="14"/>
        <v>8.4000000000000005E-2</v>
      </c>
      <c r="BC7" s="3">
        <f t="shared" si="15"/>
        <v>-8.4000000000000005E-2</v>
      </c>
      <c r="BD7" s="3">
        <f t="shared" si="16"/>
        <v>-0.249</v>
      </c>
      <c r="BE7" s="56">
        <f t="shared" si="17"/>
        <v>-1.2704221999951542E-2</v>
      </c>
      <c r="BF7" s="56">
        <f t="shared" si="18"/>
        <v>1.6121348918154286E-2</v>
      </c>
      <c r="BG7" s="58">
        <f t="shared" si="19"/>
        <v>-3.533701813974492</v>
      </c>
      <c r="BH7" s="92">
        <f t="shared" si="20"/>
        <v>2.0999999999999943</v>
      </c>
      <c r="BI7" s="4">
        <f t="shared" si="20"/>
        <v>8.1999999999999886</v>
      </c>
      <c r="BJ7" s="4">
        <f t="shared" si="20"/>
        <v>-3.5</v>
      </c>
      <c r="BK7" s="4">
        <f t="shared" si="20"/>
        <v>-4.9000000000000057</v>
      </c>
      <c r="BL7" s="4">
        <f t="shared" si="20"/>
        <v>-1.6000000000000227</v>
      </c>
      <c r="BM7" s="4">
        <f t="shared" si="20"/>
        <v>-6</v>
      </c>
      <c r="BN7" s="4">
        <f t="shared" si="20"/>
        <v>-5.5999999999999943</v>
      </c>
      <c r="BO7" s="4">
        <f t="shared" si="20"/>
        <v>7.1999999999999886</v>
      </c>
      <c r="BP7" s="4">
        <f t="shared" si="20"/>
        <v>-7.1000000000000227</v>
      </c>
      <c r="BQ7" s="4" t="str">
        <f t="shared" si="20"/>
        <v/>
      </c>
      <c r="BR7" s="4" t="str">
        <f t="shared" si="20"/>
        <v/>
      </c>
      <c r="BS7" s="4" t="str">
        <f t="shared" si="20"/>
        <v/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>
        <f t="shared" si="20"/>
        <v>-14</v>
      </c>
      <c r="BX7" s="4">
        <f t="shared" si="21"/>
        <v>0.59999999999999432</v>
      </c>
      <c r="BY7" s="4">
        <f t="shared" si="21"/>
        <v>-4.4000000000000057</v>
      </c>
      <c r="BZ7" s="4">
        <f t="shared" si="21"/>
        <v>-10.099999999999994</v>
      </c>
      <c r="CA7" s="4">
        <f t="shared" si="21"/>
        <v>-5.6999999999999886</v>
      </c>
      <c r="CB7" s="93">
        <f t="shared" si="22"/>
        <v>61.332434999999997</v>
      </c>
      <c r="CC7" s="93">
        <f t="shared" si="23"/>
        <v>20.690460000000002</v>
      </c>
      <c r="CD7" s="93">
        <f t="shared" si="24"/>
        <v>-20.690460000000002</v>
      </c>
      <c r="CE7" s="93">
        <f t="shared" si="25"/>
        <v>-61.332434999999997</v>
      </c>
      <c r="CF7" s="59">
        <f t="shared" si="26"/>
        <v>-3.2000000000000051</v>
      </c>
      <c r="CG7" s="58">
        <f t="shared" si="27"/>
        <v>3.533701813974492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6" t="e">
        <f t="shared" si="0"/>
        <v>#DIV/0!</v>
      </c>
      <c r="AE8" s="97">
        <f t="shared" si="9"/>
        <v>0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 t="str">
        <f t="shared" si="22"/>
        <v/>
      </c>
      <c r="CC8" s="93" t="str">
        <f t="shared" si="23"/>
        <v/>
      </c>
      <c r="CD8" s="93" t="str">
        <f t="shared" si="24"/>
        <v/>
      </c>
      <c r="CE8" s="93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52"/>
      <c r="E9" s="152"/>
      <c r="F9" s="16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3"/>
      <c r="E12" s="153"/>
      <c r="F12" s="153"/>
      <c r="G12" s="153"/>
      <c r="H12" s="152"/>
      <c r="I12" s="153"/>
      <c r="J12" s="153"/>
      <c r="K12" s="152"/>
      <c r="L12" s="153"/>
      <c r="M12" s="153"/>
      <c r="N12" s="153"/>
      <c r="O12" s="152"/>
      <c r="P12" s="152"/>
      <c r="Q12" s="152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3"/>
      <c r="E13" s="153"/>
      <c r="F13" s="153"/>
      <c r="G13" s="153"/>
      <c r="H13" s="152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35" priority="3">
      <formula>ABS(Z5)&gt;=0.05</formula>
    </cfRule>
  </conditionalFormatting>
  <conditionalFormatting sqref="AA5:AA38">
    <cfRule type="expression" dxfId="34" priority="2">
      <formula>OR(ABS($AA5+$AB5)&gt;$AA$3,ABS($AA5-$AB5)&gt;$AA$3)</formula>
    </cfRule>
  </conditionalFormatting>
  <conditionalFormatting sqref="X5:X38">
    <cfRule type="expression" dxfId="33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Z68"/>
  <sheetViews>
    <sheetView zoomScale="90" zoomScaleNormal="90" workbookViewId="0">
      <selection activeCell="U11" sqref="U11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100</v>
      </c>
      <c r="B1" s="175"/>
      <c r="C1" s="159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62</v>
      </c>
      <c r="E3" s="150">
        <v>63</v>
      </c>
      <c r="F3" s="151">
        <v>64</v>
      </c>
      <c r="G3" s="151">
        <v>67</v>
      </c>
      <c r="H3" s="151">
        <v>69</v>
      </c>
      <c r="I3" s="150">
        <v>70</v>
      </c>
      <c r="J3" s="150">
        <v>111</v>
      </c>
      <c r="K3" s="151">
        <v>112</v>
      </c>
      <c r="L3" s="151">
        <v>113</v>
      </c>
      <c r="M3" s="150">
        <v>114</v>
      </c>
      <c r="N3" s="151">
        <v>115</v>
      </c>
      <c r="O3" s="150">
        <v>116</v>
      </c>
      <c r="P3" s="150">
        <v>41</v>
      </c>
      <c r="Q3" s="150">
        <v>42</v>
      </c>
      <c r="R3" s="150">
        <v>43</v>
      </c>
      <c r="S3" s="150">
        <v>44</v>
      </c>
      <c r="T3" s="154">
        <v>46</v>
      </c>
      <c r="U3" s="150"/>
      <c r="V3" s="150"/>
      <c r="W3" s="1"/>
      <c r="X3" s="172">
        <v>0.16400000000000001</v>
      </c>
      <c r="Y3" s="173"/>
      <c r="Z3" s="165">
        <v>0.26</v>
      </c>
      <c r="AA3" s="174">
        <f>X3*AD3</f>
        <v>1.1808000000000001</v>
      </c>
      <c r="AB3" s="174"/>
      <c r="AC3" s="158">
        <f>Z3*AD3</f>
        <v>1.8720000000000001</v>
      </c>
      <c r="AD3" s="9">
        <f>AVERAGE(D4:W4)</f>
        <v>7.2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60">
        <v>4.0999999999999996</v>
      </c>
      <c r="E4" s="160">
        <v>4.3</v>
      </c>
      <c r="F4" s="160">
        <v>17.600000000000001</v>
      </c>
      <c r="G4" s="161">
        <v>10.7</v>
      </c>
      <c r="H4" s="161">
        <v>3.2</v>
      </c>
      <c r="I4" s="161">
        <v>4.5999999999999996</v>
      </c>
      <c r="J4" s="161">
        <v>4.5</v>
      </c>
      <c r="K4" s="162">
        <v>5.9</v>
      </c>
      <c r="L4" s="160">
        <v>6.7</v>
      </c>
      <c r="M4" s="160">
        <v>6.1</v>
      </c>
      <c r="N4" s="160">
        <v>23.5</v>
      </c>
      <c r="O4" s="160">
        <v>7.9</v>
      </c>
      <c r="P4" s="160">
        <v>3</v>
      </c>
      <c r="Q4" s="160">
        <v>4.7</v>
      </c>
      <c r="R4" s="160">
        <v>4.0999999999999996</v>
      </c>
      <c r="S4" s="160">
        <v>5.4</v>
      </c>
      <c r="T4" s="160">
        <v>6.1</v>
      </c>
      <c r="U4" s="160"/>
      <c r="V4" s="152"/>
      <c r="W4" s="152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4.0999999999999996</v>
      </c>
      <c r="AH4" s="32">
        <f t="shared" ref="AH4:AZ4" si="1">E4*$AD4</f>
        <v>4.3</v>
      </c>
      <c r="AI4" s="32">
        <f t="shared" si="1"/>
        <v>17.600000000000001</v>
      </c>
      <c r="AJ4" s="32">
        <f t="shared" si="1"/>
        <v>10.7</v>
      </c>
      <c r="AK4" s="32">
        <f t="shared" si="1"/>
        <v>3.2</v>
      </c>
      <c r="AL4" s="32">
        <f t="shared" si="1"/>
        <v>4.5999999999999996</v>
      </c>
      <c r="AM4" s="32">
        <f t="shared" si="1"/>
        <v>4.5</v>
      </c>
      <c r="AN4" s="32">
        <f t="shared" si="1"/>
        <v>5.9</v>
      </c>
      <c r="AO4" s="32">
        <f t="shared" si="1"/>
        <v>6.7</v>
      </c>
      <c r="AP4" s="32">
        <f t="shared" si="1"/>
        <v>6.1</v>
      </c>
      <c r="AQ4" s="32">
        <f t="shared" si="1"/>
        <v>23.5</v>
      </c>
      <c r="AR4" s="32">
        <f t="shared" si="1"/>
        <v>7.9</v>
      </c>
      <c r="AS4" s="32">
        <f t="shared" si="1"/>
        <v>3</v>
      </c>
      <c r="AT4" s="32">
        <f t="shared" si="1"/>
        <v>4.7</v>
      </c>
      <c r="AU4" s="32">
        <f t="shared" si="1"/>
        <v>4.0999999999999996</v>
      </c>
      <c r="AV4" s="32">
        <f t="shared" si="1"/>
        <v>5.4</v>
      </c>
      <c r="AW4" s="32">
        <f t="shared" si="1"/>
        <v>6.1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4.0999999999999996</v>
      </c>
      <c r="BI4" s="31">
        <f t="shared" ref="BI4:CA4" si="2">AH4</f>
        <v>4.3</v>
      </c>
      <c r="BJ4" s="31">
        <f t="shared" si="2"/>
        <v>17.600000000000001</v>
      </c>
      <c r="BK4" s="31">
        <f t="shared" si="2"/>
        <v>10.7</v>
      </c>
      <c r="BL4" s="31">
        <f t="shared" si="2"/>
        <v>3.2</v>
      </c>
      <c r="BM4" s="31">
        <f t="shared" si="2"/>
        <v>4.5999999999999996</v>
      </c>
      <c r="BN4" s="31">
        <f t="shared" si="2"/>
        <v>4.5</v>
      </c>
      <c r="BO4" s="31">
        <f t="shared" si="2"/>
        <v>5.9</v>
      </c>
      <c r="BP4" s="31">
        <f t="shared" si="2"/>
        <v>6.7</v>
      </c>
      <c r="BQ4" s="31">
        <f t="shared" si="2"/>
        <v>6.1</v>
      </c>
      <c r="BR4" s="31">
        <f t="shared" si="2"/>
        <v>23.5</v>
      </c>
      <c r="BS4" s="31">
        <f t="shared" si="2"/>
        <v>7.9</v>
      </c>
      <c r="BT4" s="31">
        <f t="shared" si="2"/>
        <v>3</v>
      </c>
      <c r="BU4" s="31">
        <f t="shared" si="2"/>
        <v>4.7</v>
      </c>
      <c r="BV4" s="31">
        <f t="shared" si="2"/>
        <v>4.0999999999999996</v>
      </c>
      <c r="BW4" s="31">
        <f t="shared" si="2"/>
        <v>5.4</v>
      </c>
      <c r="BX4" s="31">
        <f t="shared" si="2"/>
        <v>6.1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60">
        <v>4</v>
      </c>
      <c r="E5" s="160">
        <v>4.5999999999999996</v>
      </c>
      <c r="F5" s="160">
        <v>17.899999999999999</v>
      </c>
      <c r="G5" s="160">
        <v>11.1</v>
      </c>
      <c r="H5" s="160">
        <v>3.5</v>
      </c>
      <c r="I5" s="160">
        <v>4.4000000000000004</v>
      </c>
      <c r="J5" s="160">
        <v>4.7</v>
      </c>
      <c r="K5" s="152">
        <v>6.3</v>
      </c>
      <c r="L5" s="160">
        <v>6.7</v>
      </c>
      <c r="M5" s="160">
        <v>5.8</v>
      </c>
      <c r="N5" s="160">
        <v>24.2</v>
      </c>
      <c r="O5" s="160">
        <v>8.5</v>
      </c>
      <c r="P5" s="160">
        <v>3.21</v>
      </c>
      <c r="Q5" s="160">
        <v>5.0999999999999996</v>
      </c>
      <c r="R5" s="160">
        <v>4.3</v>
      </c>
      <c r="S5" s="160">
        <v>5.4</v>
      </c>
      <c r="T5" s="160">
        <v>6.1</v>
      </c>
      <c r="U5" s="160"/>
      <c r="V5" s="152"/>
      <c r="W5" s="152"/>
      <c r="X5" s="16">
        <f t="shared" ref="X5:X14" si="3">IF(AE5=0,"",AVERAGE(AG5:AZ5))</f>
        <v>3.0750692227285555E-2</v>
      </c>
      <c r="Y5" s="19">
        <f t="shared" ref="Y5:Y14" si="4">IF(AE5&lt;2,"",STDEV(AG5:AZ5)/SQRT(COUNT(AG5:AZ5))*TINV(0.1,COUNT(AG5:AZ5)-1))</f>
        <v>1.8914022553837395E-2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0.20058823529411746</v>
      </c>
      <c r="AB5" s="20">
        <f t="shared" ref="AB5:AB14" si="7">IF(AE5&lt;2,"",STDEV(BH5:CA5)/SQRT(COUNT(BH5:CA5))*TINV(0.1,COUNT(BH5:CA5)-1))</f>
        <v>0.11499770550791377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17</v>
      </c>
      <c r="AF5" s="53" t="str">
        <f t="shared" ref="AF5:AF14" si="10">IF(A5="","",A5)</f>
        <v>Tid 1</v>
      </c>
      <c r="AG5" s="86">
        <f t="shared" ref="AG5:AV14" si="11">IF(D5*D$4=0,"",D5*$AD5/AG$4-1)</f>
        <v>-2.4390243902438935E-2</v>
      </c>
      <c r="AH5" s="5">
        <f t="shared" si="11"/>
        <v>6.9767441860465018E-2</v>
      </c>
      <c r="AI5" s="5">
        <f t="shared" si="11"/>
        <v>1.7045454545454364E-2</v>
      </c>
      <c r="AJ5" s="5">
        <f t="shared" si="11"/>
        <v>3.7383177570093462E-2</v>
      </c>
      <c r="AK5" s="5">
        <f t="shared" si="11"/>
        <v>9.375E-2</v>
      </c>
      <c r="AL5" s="5">
        <f t="shared" si="11"/>
        <v>-4.3478260869565077E-2</v>
      </c>
      <c r="AM5" s="5">
        <f t="shared" si="11"/>
        <v>4.4444444444444509E-2</v>
      </c>
      <c r="AN5" s="5">
        <f t="shared" si="11"/>
        <v>6.7796610169491345E-2</v>
      </c>
      <c r="AO5" s="5">
        <f t="shared" si="11"/>
        <v>0</v>
      </c>
      <c r="AP5" s="5">
        <f t="shared" si="11"/>
        <v>-4.9180327868852403E-2</v>
      </c>
      <c r="AQ5" s="5">
        <f t="shared" si="11"/>
        <v>2.9787234042553123E-2</v>
      </c>
      <c r="AR5" s="5">
        <f t="shared" si="11"/>
        <v>7.5949367088607556E-2</v>
      </c>
      <c r="AS5" s="5">
        <f t="shared" si="11"/>
        <v>7.0000000000000062E-2</v>
      </c>
      <c r="AT5" s="5">
        <f t="shared" si="11"/>
        <v>8.5106382978723305E-2</v>
      </c>
      <c r="AU5" s="5">
        <f t="shared" si="11"/>
        <v>4.8780487804878092E-2</v>
      </c>
      <c r="AV5" s="5">
        <f t="shared" si="11"/>
        <v>0</v>
      </c>
      <c r="AW5" s="5">
        <f t="shared" ref="AW5:AZ14" si="12">IF(T5*T$4=0,"",T5*$AD5/AW$4-1)</f>
        <v>0</v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0.26</v>
      </c>
      <c r="BB5" s="3">
        <f t="shared" ref="BB5:BB14" si="14">IF(AE5=0,"",X$3)</f>
        <v>0.16400000000000001</v>
      </c>
      <c r="BC5" s="3">
        <f t="shared" ref="BC5:BC14" si="15">IF(AE5=0,"",-BB5)</f>
        <v>-0.16400000000000001</v>
      </c>
      <c r="BD5" s="3">
        <f t="shared" ref="BD5:BD14" si="16">IF(AE5=0,"",-BA5)</f>
        <v>-0.26</v>
      </c>
      <c r="BE5" s="56">
        <f t="shared" ref="BE5:BE14" si="17">IF(AE5=0,"",AVERAGE(AG5:AZ5))</f>
        <v>3.0750692227285555E-2</v>
      </c>
      <c r="BF5" s="56">
        <f t="shared" ref="BF5:BF14" si="18">IF(AE5&lt;2,"",STDEV(AG5:AZ5)/SQRT(AE5)*TINV(0.05,AE5-1))</f>
        <v>2.2965984037945641E-2</v>
      </c>
      <c r="BG5" s="58">
        <f t="shared" ref="BG5:BG14" si="19">IF(CG5="","",-CG5)</f>
        <v>-0.13963372738811142</v>
      </c>
      <c r="BH5" s="92">
        <f t="shared" ref="BH5:BW14" si="20">IF(D5*D$4=0,"",D5*$AD5-AG$4)</f>
        <v>-9.9999999999999645E-2</v>
      </c>
      <c r="BI5" s="4">
        <f t="shared" si="20"/>
        <v>0.29999999999999982</v>
      </c>
      <c r="BJ5" s="4">
        <f t="shared" si="20"/>
        <v>0.29999999999999716</v>
      </c>
      <c r="BK5" s="4">
        <f t="shared" si="20"/>
        <v>0.40000000000000036</v>
      </c>
      <c r="BL5" s="4">
        <f t="shared" si="20"/>
        <v>0.29999999999999982</v>
      </c>
      <c r="BM5" s="4">
        <f t="shared" si="20"/>
        <v>-0.19999999999999929</v>
      </c>
      <c r="BN5" s="4">
        <f t="shared" si="20"/>
        <v>0.20000000000000018</v>
      </c>
      <c r="BO5" s="4">
        <f t="shared" si="20"/>
        <v>0.39999999999999947</v>
      </c>
      <c r="BP5" s="4">
        <f t="shared" si="20"/>
        <v>0</v>
      </c>
      <c r="BQ5" s="4">
        <f t="shared" si="20"/>
        <v>-0.29999999999999982</v>
      </c>
      <c r="BR5" s="4">
        <f t="shared" si="20"/>
        <v>0.69999999999999929</v>
      </c>
      <c r="BS5" s="4">
        <f t="shared" si="20"/>
        <v>0.59999999999999964</v>
      </c>
      <c r="BT5" s="4">
        <f t="shared" si="20"/>
        <v>0.20999999999999996</v>
      </c>
      <c r="BU5" s="4">
        <f t="shared" si="20"/>
        <v>0.39999999999999947</v>
      </c>
      <c r="BV5" s="4">
        <f t="shared" si="20"/>
        <v>0.20000000000000018</v>
      </c>
      <c r="BW5" s="4">
        <f t="shared" si="20"/>
        <v>0</v>
      </c>
      <c r="BX5" s="4">
        <f t="shared" ref="BX5:CA14" si="21">IF(T5*T$4=0,"",T5*$AD5-AW$4)</f>
        <v>0</v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1.8720000000000001</v>
      </c>
      <c r="CC5" s="93">
        <f t="shared" ref="CC5:CC14" si="23">IF(AE5=0,"",AA$3)</f>
        <v>1.1808000000000001</v>
      </c>
      <c r="CD5" s="93">
        <f t="shared" ref="CD5:CD14" si="24">IF(AE5=0,"",-CC5)</f>
        <v>-1.1808000000000001</v>
      </c>
      <c r="CE5" s="93">
        <f t="shared" ref="CE5:CE14" si="25">IF(AE5=0,"",-CB5)</f>
        <v>-1.8720000000000001</v>
      </c>
      <c r="CF5" s="59">
        <f t="shared" ref="CF5:CF14" si="26">IF(AE5=0,"",AVERAGE(BH5:CA5))</f>
        <v>0.20058823529411746</v>
      </c>
      <c r="CG5" s="58">
        <f t="shared" ref="CG5:CG14" si="27">IF(AE5&lt;2,"",STDEV(BH5:CA5)/SQRT(AE5)*TINV(0.05,AE5-1))</f>
        <v>0.13963372738811142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60">
        <v>4.2</v>
      </c>
      <c r="E6" s="160">
        <v>4.5999999999999996</v>
      </c>
      <c r="F6" s="160"/>
      <c r="G6" s="160">
        <v>11.8</v>
      </c>
      <c r="H6" s="160">
        <v>3.5</v>
      </c>
      <c r="I6" s="160">
        <v>4.3</v>
      </c>
      <c r="J6" s="160">
        <v>4.7</v>
      </c>
      <c r="K6" s="152">
        <v>6.3</v>
      </c>
      <c r="L6" s="160">
        <v>6.8</v>
      </c>
      <c r="M6" s="160">
        <v>5.8</v>
      </c>
      <c r="N6" s="160">
        <v>23</v>
      </c>
      <c r="O6" s="160">
        <v>8.4</v>
      </c>
      <c r="P6" s="160">
        <v>3.3</v>
      </c>
      <c r="Q6" s="160">
        <v>4.7</v>
      </c>
      <c r="R6" s="160">
        <v>4.9000000000000004</v>
      </c>
      <c r="S6" s="160">
        <v>6</v>
      </c>
      <c r="T6" s="160">
        <v>6.4</v>
      </c>
      <c r="U6" s="160"/>
      <c r="V6" s="152"/>
      <c r="W6" s="152"/>
      <c r="X6" s="16">
        <f t="shared" si="3"/>
        <v>5.0056754146939143E-2</v>
      </c>
      <c r="Y6" s="19">
        <f t="shared" si="4"/>
        <v>2.8958752933960889E-2</v>
      </c>
      <c r="Z6" s="17">
        <f t="shared" si="5"/>
        <v>0</v>
      </c>
      <c r="AA6" s="18">
        <f t="shared" si="6"/>
        <v>0.24375000000000013</v>
      </c>
      <c r="AB6" s="20">
        <f t="shared" si="7"/>
        <v>0.17961192940160395</v>
      </c>
      <c r="AC6" s="17">
        <f t="shared" si="8"/>
        <v>0</v>
      </c>
      <c r="AD6" s="96">
        <f t="shared" si="0"/>
        <v>1</v>
      </c>
      <c r="AE6" s="97">
        <f t="shared" si="9"/>
        <v>16</v>
      </c>
      <c r="AF6" s="53" t="str">
        <f t="shared" si="10"/>
        <v>Tid 2</v>
      </c>
      <c r="AG6" s="86">
        <f t="shared" si="11"/>
        <v>2.4390243902439046E-2</v>
      </c>
      <c r="AH6" s="5">
        <f t="shared" si="11"/>
        <v>6.9767441860465018E-2</v>
      </c>
      <c r="AI6" s="5" t="str">
        <f t="shared" si="11"/>
        <v/>
      </c>
      <c r="AJ6" s="5">
        <f t="shared" si="11"/>
        <v>0.10280373831775713</v>
      </c>
      <c r="AK6" s="5">
        <f t="shared" si="11"/>
        <v>9.375E-2</v>
      </c>
      <c r="AL6" s="5">
        <f t="shared" si="11"/>
        <v>-6.5217391304347783E-2</v>
      </c>
      <c r="AM6" s="5">
        <f t="shared" si="11"/>
        <v>4.4444444444444509E-2</v>
      </c>
      <c r="AN6" s="5">
        <f t="shared" si="11"/>
        <v>6.7796610169491345E-2</v>
      </c>
      <c r="AO6" s="5">
        <f t="shared" si="11"/>
        <v>1.4925373134328401E-2</v>
      </c>
      <c r="AP6" s="5">
        <f t="shared" si="11"/>
        <v>-4.9180327868852403E-2</v>
      </c>
      <c r="AQ6" s="5">
        <f t="shared" si="11"/>
        <v>-2.1276595744680882E-2</v>
      </c>
      <c r="AR6" s="5">
        <f t="shared" si="11"/>
        <v>6.3291139240506222E-2</v>
      </c>
      <c r="AS6" s="5">
        <f t="shared" si="11"/>
        <v>9.9999999999999867E-2</v>
      </c>
      <c r="AT6" s="5">
        <f t="shared" si="11"/>
        <v>0</v>
      </c>
      <c r="AU6" s="5">
        <f t="shared" si="11"/>
        <v>0.19512195121951237</v>
      </c>
      <c r="AV6" s="5">
        <f t="shared" si="11"/>
        <v>0.11111111111111094</v>
      </c>
      <c r="AW6" s="5">
        <f t="shared" si="12"/>
        <v>4.9180327868852514E-2</v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0.26</v>
      </c>
      <c r="BB6" s="3">
        <f t="shared" si="14"/>
        <v>0.16400000000000001</v>
      </c>
      <c r="BC6" s="3">
        <f t="shared" si="15"/>
        <v>-0.16400000000000001</v>
      </c>
      <c r="BD6" s="3">
        <f t="shared" si="16"/>
        <v>-0.26</v>
      </c>
      <c r="BE6" s="56">
        <f t="shared" si="17"/>
        <v>5.0056754146939143E-2</v>
      </c>
      <c r="BF6" s="56">
        <f t="shared" si="18"/>
        <v>3.5209553781861302E-2</v>
      </c>
      <c r="BG6" s="58">
        <f t="shared" si="19"/>
        <v>-0.21838149945722354</v>
      </c>
      <c r="BH6" s="92">
        <f t="shared" si="20"/>
        <v>0.10000000000000053</v>
      </c>
      <c r="BI6" s="4">
        <f t="shared" si="20"/>
        <v>0.29999999999999982</v>
      </c>
      <c r="BJ6" s="4" t="str">
        <f t="shared" si="20"/>
        <v/>
      </c>
      <c r="BK6" s="4">
        <f t="shared" si="20"/>
        <v>1.1000000000000014</v>
      </c>
      <c r="BL6" s="4">
        <f t="shared" si="20"/>
        <v>0.29999999999999982</v>
      </c>
      <c r="BM6" s="4">
        <f t="shared" si="20"/>
        <v>-0.29999999999999982</v>
      </c>
      <c r="BN6" s="4">
        <f t="shared" si="20"/>
        <v>0.20000000000000018</v>
      </c>
      <c r="BO6" s="4">
        <f t="shared" si="20"/>
        <v>0.39999999999999947</v>
      </c>
      <c r="BP6" s="4">
        <f t="shared" si="20"/>
        <v>9.9999999999999645E-2</v>
      </c>
      <c r="BQ6" s="4">
        <f t="shared" si="20"/>
        <v>-0.29999999999999982</v>
      </c>
      <c r="BR6" s="4">
        <f t="shared" si="20"/>
        <v>-0.5</v>
      </c>
      <c r="BS6" s="4">
        <f t="shared" si="20"/>
        <v>0.5</v>
      </c>
      <c r="BT6" s="4">
        <f t="shared" si="20"/>
        <v>0.29999999999999982</v>
      </c>
      <c r="BU6" s="4">
        <f t="shared" si="20"/>
        <v>0</v>
      </c>
      <c r="BV6" s="4">
        <f t="shared" si="20"/>
        <v>0.80000000000000071</v>
      </c>
      <c r="BW6" s="4">
        <f t="shared" si="20"/>
        <v>0.59999999999999964</v>
      </c>
      <c r="BX6" s="4">
        <f t="shared" si="21"/>
        <v>0.30000000000000071</v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1.8720000000000001</v>
      </c>
      <c r="CC6" s="93">
        <f t="shared" si="23"/>
        <v>1.1808000000000001</v>
      </c>
      <c r="CD6" s="93">
        <f t="shared" si="24"/>
        <v>-1.1808000000000001</v>
      </c>
      <c r="CE6" s="93">
        <f t="shared" si="25"/>
        <v>-1.8720000000000001</v>
      </c>
      <c r="CF6" s="59">
        <f t="shared" si="26"/>
        <v>0.24375000000000013</v>
      </c>
      <c r="CG6" s="58">
        <f t="shared" si="27"/>
        <v>0.21838149945722354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89</v>
      </c>
      <c r="C7" s="22">
        <v>1</v>
      </c>
      <c r="D7" s="160">
        <v>4.0999999999999996</v>
      </c>
      <c r="E7" s="160">
        <v>4.5999999999999996</v>
      </c>
      <c r="F7" s="160"/>
      <c r="G7" s="160">
        <v>11.6</v>
      </c>
      <c r="H7" s="160">
        <v>3.6</v>
      </c>
      <c r="I7" s="160">
        <v>4.5</v>
      </c>
      <c r="J7" s="160">
        <v>4.7</v>
      </c>
      <c r="K7" s="152">
        <v>6.2</v>
      </c>
      <c r="L7" s="160">
        <v>6.5</v>
      </c>
      <c r="M7" s="160">
        <v>5.8</v>
      </c>
      <c r="N7" s="160">
        <v>24.9</v>
      </c>
      <c r="O7" s="160">
        <v>8.4</v>
      </c>
      <c r="P7" s="160"/>
      <c r="Q7" s="160">
        <v>5.0999999999999996</v>
      </c>
      <c r="R7" s="160">
        <v>4.5999999999999996</v>
      </c>
      <c r="S7" s="160">
        <v>6.2</v>
      </c>
      <c r="T7" s="160">
        <v>6.4</v>
      </c>
      <c r="U7" s="160"/>
      <c r="V7" s="152"/>
      <c r="W7" s="152"/>
      <c r="X7" s="16">
        <f t="shared" si="3"/>
        <v>5.33768649817319E-2</v>
      </c>
      <c r="Y7" s="19">
        <f t="shared" si="4"/>
        <v>2.6408690042033757E-2</v>
      </c>
      <c r="Z7" s="17">
        <f t="shared" si="5"/>
        <v>0</v>
      </c>
      <c r="AA7" s="18">
        <f t="shared" si="6"/>
        <v>0.36</v>
      </c>
      <c r="AB7" s="20">
        <f t="shared" si="7"/>
        <v>0.20104081375530372</v>
      </c>
      <c r="AC7" s="17">
        <f t="shared" si="8"/>
        <v>0</v>
      </c>
      <c r="AD7" s="96">
        <f t="shared" si="0"/>
        <v>1</v>
      </c>
      <c r="AE7" s="97">
        <f t="shared" si="9"/>
        <v>15</v>
      </c>
      <c r="AF7" s="53" t="str">
        <f t="shared" si="10"/>
        <v>Tid 3</v>
      </c>
      <c r="AG7" s="86">
        <f t="shared" si="11"/>
        <v>0</v>
      </c>
      <c r="AH7" s="5">
        <f t="shared" si="11"/>
        <v>6.9767441860465018E-2</v>
      </c>
      <c r="AI7" s="5" t="str">
        <f t="shared" si="11"/>
        <v/>
      </c>
      <c r="AJ7" s="5">
        <f t="shared" si="11"/>
        <v>8.4112149532710401E-2</v>
      </c>
      <c r="AK7" s="5">
        <f t="shared" si="11"/>
        <v>0.125</v>
      </c>
      <c r="AL7" s="5">
        <f t="shared" si="11"/>
        <v>-2.1739130434782483E-2</v>
      </c>
      <c r="AM7" s="5">
        <f t="shared" si="11"/>
        <v>4.4444444444444509E-2</v>
      </c>
      <c r="AN7" s="5">
        <f t="shared" si="11"/>
        <v>5.0847457627118509E-2</v>
      </c>
      <c r="AO7" s="5">
        <f t="shared" si="11"/>
        <v>-2.9850746268656692E-2</v>
      </c>
      <c r="AP7" s="5">
        <f t="shared" si="11"/>
        <v>-4.9180327868852403E-2</v>
      </c>
      <c r="AQ7" s="5">
        <f t="shared" si="11"/>
        <v>5.9574468085106247E-2</v>
      </c>
      <c r="AR7" s="5">
        <f t="shared" si="11"/>
        <v>6.3291139240506222E-2</v>
      </c>
      <c r="AS7" s="5" t="str">
        <f t="shared" si="11"/>
        <v/>
      </c>
      <c r="AT7" s="5">
        <f t="shared" si="11"/>
        <v>8.5106382978723305E-2</v>
      </c>
      <c r="AU7" s="5">
        <f t="shared" si="11"/>
        <v>0.12195121951219523</v>
      </c>
      <c r="AV7" s="5">
        <f t="shared" si="11"/>
        <v>0.14814814814814814</v>
      </c>
      <c r="AW7" s="5">
        <f t="shared" si="12"/>
        <v>4.9180327868852514E-2</v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0.26</v>
      </c>
      <c r="BB7" s="3">
        <f t="shared" si="14"/>
        <v>0.16400000000000001</v>
      </c>
      <c r="BC7" s="3">
        <f t="shared" si="15"/>
        <v>-0.16400000000000001</v>
      </c>
      <c r="BD7" s="3">
        <f t="shared" si="16"/>
        <v>-0.26</v>
      </c>
      <c r="BE7" s="56">
        <f t="shared" si="17"/>
        <v>5.33768649817319E-2</v>
      </c>
      <c r="BF7" s="56">
        <f t="shared" si="18"/>
        <v>3.2158451653139526E-2</v>
      </c>
      <c r="BG7" s="58">
        <f t="shared" si="19"/>
        <v>-0.24481188878234394</v>
      </c>
      <c r="BH7" s="92">
        <f t="shared" si="20"/>
        <v>0</v>
      </c>
      <c r="BI7" s="4">
        <f t="shared" si="20"/>
        <v>0.29999999999999982</v>
      </c>
      <c r="BJ7" s="4" t="str">
        <f t="shared" si="20"/>
        <v/>
      </c>
      <c r="BK7" s="4">
        <f t="shared" si="20"/>
        <v>0.90000000000000036</v>
      </c>
      <c r="BL7" s="4">
        <f t="shared" si="20"/>
        <v>0.39999999999999991</v>
      </c>
      <c r="BM7" s="4">
        <f t="shared" si="20"/>
        <v>-9.9999999999999645E-2</v>
      </c>
      <c r="BN7" s="4">
        <f t="shared" si="20"/>
        <v>0.20000000000000018</v>
      </c>
      <c r="BO7" s="4">
        <f t="shared" si="20"/>
        <v>0.29999999999999982</v>
      </c>
      <c r="BP7" s="4">
        <f t="shared" si="20"/>
        <v>-0.20000000000000018</v>
      </c>
      <c r="BQ7" s="4">
        <f t="shared" si="20"/>
        <v>-0.29999999999999982</v>
      </c>
      <c r="BR7" s="4">
        <f t="shared" si="20"/>
        <v>1.3999999999999986</v>
      </c>
      <c r="BS7" s="4">
        <f t="shared" si="20"/>
        <v>0.5</v>
      </c>
      <c r="BT7" s="4" t="str">
        <f t="shared" si="20"/>
        <v/>
      </c>
      <c r="BU7" s="4">
        <f t="shared" si="20"/>
        <v>0.39999999999999947</v>
      </c>
      <c r="BV7" s="4">
        <f t="shared" si="20"/>
        <v>0.5</v>
      </c>
      <c r="BW7" s="4">
        <f t="shared" si="20"/>
        <v>0.79999999999999982</v>
      </c>
      <c r="BX7" s="4">
        <f t="shared" si="21"/>
        <v>0.30000000000000071</v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1.8720000000000001</v>
      </c>
      <c r="CC7" s="93">
        <f t="shared" si="23"/>
        <v>1.1808000000000001</v>
      </c>
      <c r="CD7" s="93">
        <f t="shared" si="24"/>
        <v>-1.1808000000000001</v>
      </c>
      <c r="CE7" s="93">
        <f t="shared" si="25"/>
        <v>-1.8720000000000001</v>
      </c>
      <c r="CF7" s="59">
        <f t="shared" si="26"/>
        <v>0.36</v>
      </c>
      <c r="CG7" s="58">
        <f t="shared" si="27"/>
        <v>0.24481188878234394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60"/>
      <c r="E8" s="152"/>
      <c r="F8" s="152"/>
      <c r="G8" s="152"/>
      <c r="H8" s="161"/>
      <c r="I8" s="152"/>
      <c r="J8" s="152"/>
      <c r="K8" s="152"/>
      <c r="L8" s="152"/>
      <c r="M8" s="152"/>
      <c r="N8" s="152"/>
      <c r="O8" s="152"/>
      <c r="P8" s="160"/>
      <c r="Q8" s="160"/>
      <c r="R8" s="160"/>
      <c r="S8" s="160"/>
      <c r="T8" s="160"/>
      <c r="U8" s="160"/>
      <c r="V8" s="152"/>
      <c r="W8" s="152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6" t="e">
        <f t="shared" si="0"/>
        <v>#DIV/0!</v>
      </c>
      <c r="AE8" s="97">
        <f t="shared" si="9"/>
        <v>0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 t="str">
        <f t="shared" si="22"/>
        <v/>
      </c>
      <c r="CC8" s="93" t="str">
        <f t="shared" si="23"/>
        <v/>
      </c>
      <c r="CD8" s="93" t="str">
        <f t="shared" si="24"/>
        <v/>
      </c>
      <c r="CE8" s="93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66"/>
      <c r="E9" s="152"/>
      <c r="F9" s="162"/>
      <c r="G9" s="152"/>
      <c r="H9" s="160"/>
      <c r="I9" s="152"/>
      <c r="J9" s="152"/>
      <c r="K9" s="152"/>
      <c r="L9" s="152"/>
      <c r="M9" s="152"/>
      <c r="N9" s="152"/>
      <c r="O9" s="152"/>
      <c r="P9" s="160"/>
      <c r="Q9" s="160"/>
      <c r="R9" s="152"/>
      <c r="S9" s="152"/>
      <c r="T9" s="160"/>
      <c r="U9" s="152"/>
      <c r="V9" s="152"/>
      <c r="W9" s="152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66"/>
      <c r="E10" s="152"/>
      <c r="F10" s="152"/>
      <c r="G10" s="152"/>
      <c r="H10" s="160"/>
      <c r="I10" s="152"/>
      <c r="J10" s="152"/>
      <c r="K10" s="152"/>
      <c r="L10" s="152"/>
      <c r="M10" s="152"/>
      <c r="N10" s="152"/>
      <c r="O10" s="152"/>
      <c r="P10" s="160"/>
      <c r="Q10" s="160"/>
      <c r="R10" s="152"/>
      <c r="S10" s="152"/>
      <c r="T10" s="160"/>
      <c r="U10" s="152"/>
      <c r="V10" s="152"/>
      <c r="W10" s="152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66"/>
      <c r="E11" s="152"/>
      <c r="F11" s="160"/>
      <c r="G11" s="161"/>
      <c r="H11" s="160"/>
      <c r="I11" s="152"/>
      <c r="J11" s="152"/>
      <c r="K11" s="152"/>
      <c r="L11" s="152"/>
      <c r="M11" s="152"/>
      <c r="N11" s="152"/>
      <c r="O11" s="152"/>
      <c r="P11" s="160"/>
      <c r="Q11" s="160"/>
      <c r="R11" s="152"/>
      <c r="S11" s="152"/>
      <c r="T11" s="160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66"/>
      <c r="E12" s="153"/>
      <c r="F12" s="160"/>
      <c r="G12" s="160"/>
      <c r="H12" s="152"/>
      <c r="I12" s="153"/>
      <c r="J12" s="153"/>
      <c r="K12" s="152"/>
      <c r="L12" s="153"/>
      <c r="M12" s="153"/>
      <c r="N12" s="153"/>
      <c r="O12" s="152"/>
      <c r="P12" s="160"/>
      <c r="Q12" s="160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3"/>
      <c r="E13" s="153"/>
      <c r="F13" s="160"/>
      <c r="G13" s="160"/>
      <c r="H13" s="160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60"/>
      <c r="G14" s="160"/>
      <c r="H14" s="160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32" priority="3">
      <formula>ABS(Z5)&gt;=0.05</formula>
    </cfRule>
  </conditionalFormatting>
  <conditionalFormatting sqref="AA5:AA38">
    <cfRule type="expression" dxfId="31" priority="2">
      <formula>OR(ABS($AA5+$AB5)&gt;$AA$3,ABS($AA5-$AB5)&gt;$AA$3)</formula>
    </cfRule>
  </conditionalFormatting>
  <conditionalFormatting sqref="X5:X38">
    <cfRule type="expression" dxfId="30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CZ68"/>
  <sheetViews>
    <sheetView topLeftCell="B1" zoomScale="90" zoomScaleNormal="90" workbookViewId="0">
      <selection activeCell="V11" sqref="V11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99</v>
      </c>
      <c r="B1" s="175"/>
      <c r="C1" s="159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61</v>
      </c>
      <c r="E3" s="150">
        <v>62</v>
      </c>
      <c r="F3" s="150">
        <v>63</v>
      </c>
      <c r="G3" s="151">
        <v>64</v>
      </c>
      <c r="H3" s="151">
        <v>67</v>
      </c>
      <c r="I3" s="150">
        <v>68</v>
      </c>
      <c r="J3" s="151">
        <v>69</v>
      </c>
      <c r="K3" s="150">
        <v>70</v>
      </c>
      <c r="L3" s="150">
        <v>111</v>
      </c>
      <c r="M3" s="151">
        <v>112</v>
      </c>
      <c r="N3" s="151">
        <v>113</v>
      </c>
      <c r="O3" s="150">
        <v>114</v>
      </c>
      <c r="P3" s="151">
        <v>115</v>
      </c>
      <c r="Q3" s="150">
        <v>116</v>
      </c>
      <c r="R3" s="150">
        <v>41</v>
      </c>
      <c r="S3" s="150">
        <v>42</v>
      </c>
      <c r="T3" s="150">
        <v>43</v>
      </c>
      <c r="U3" s="150">
        <v>44</v>
      </c>
      <c r="V3" s="154">
        <v>45</v>
      </c>
      <c r="W3" s="150">
        <v>46</v>
      </c>
      <c r="X3" s="172">
        <v>0.13600000000000001</v>
      </c>
      <c r="Y3" s="173"/>
      <c r="Z3" s="165">
        <v>0.32700000000000001</v>
      </c>
      <c r="AA3" s="174">
        <f>X3*AD3</f>
        <v>1.0394479999999999</v>
      </c>
      <c r="AB3" s="174"/>
      <c r="AC3" s="158">
        <f>Z3*AD3</f>
        <v>2.4992609999999997</v>
      </c>
      <c r="AD3" s="9">
        <f>AVERAGE(D4:W4)</f>
        <v>7.6429999999999989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52">
        <v>18.7</v>
      </c>
      <c r="E4" s="152">
        <v>2.1</v>
      </c>
      <c r="F4" s="152">
        <v>4</v>
      </c>
      <c r="G4" s="152">
        <v>5.3</v>
      </c>
      <c r="H4" s="162">
        <v>5.2</v>
      </c>
      <c r="I4" s="162">
        <v>29.8</v>
      </c>
      <c r="J4" s="162">
        <v>4.4000000000000004</v>
      </c>
      <c r="K4" s="162">
        <v>6.8</v>
      </c>
      <c r="L4" s="162">
        <v>2.52</v>
      </c>
      <c r="M4" s="162">
        <v>9.52</v>
      </c>
      <c r="N4" s="152">
        <v>4.03</v>
      </c>
      <c r="O4" s="152">
        <v>3.31</v>
      </c>
      <c r="P4" s="152">
        <v>6.25</v>
      </c>
      <c r="Q4" s="152">
        <v>5.15</v>
      </c>
      <c r="R4" s="152">
        <v>3.13</v>
      </c>
      <c r="S4" s="152">
        <v>4.91</v>
      </c>
      <c r="T4" s="152">
        <v>4.6399999999999997</v>
      </c>
      <c r="U4" s="152">
        <v>1.49</v>
      </c>
      <c r="V4" s="152">
        <v>29.04</v>
      </c>
      <c r="W4" s="152">
        <v>2.57</v>
      </c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18.7</v>
      </c>
      <c r="AH4" s="32">
        <f t="shared" ref="AH4:AZ4" si="1">E4*$AD4</f>
        <v>2.1</v>
      </c>
      <c r="AI4" s="32">
        <f t="shared" si="1"/>
        <v>4</v>
      </c>
      <c r="AJ4" s="32">
        <f t="shared" si="1"/>
        <v>5.3</v>
      </c>
      <c r="AK4" s="32">
        <f t="shared" si="1"/>
        <v>5.2</v>
      </c>
      <c r="AL4" s="32">
        <f t="shared" si="1"/>
        <v>29.8</v>
      </c>
      <c r="AM4" s="32">
        <f t="shared" si="1"/>
        <v>4.4000000000000004</v>
      </c>
      <c r="AN4" s="32">
        <f t="shared" si="1"/>
        <v>6.8</v>
      </c>
      <c r="AO4" s="32">
        <f t="shared" si="1"/>
        <v>2.52</v>
      </c>
      <c r="AP4" s="32">
        <f t="shared" si="1"/>
        <v>9.52</v>
      </c>
      <c r="AQ4" s="32">
        <f t="shared" si="1"/>
        <v>4.03</v>
      </c>
      <c r="AR4" s="32">
        <f t="shared" si="1"/>
        <v>3.31</v>
      </c>
      <c r="AS4" s="32">
        <f t="shared" si="1"/>
        <v>6.25</v>
      </c>
      <c r="AT4" s="32">
        <f t="shared" si="1"/>
        <v>5.15</v>
      </c>
      <c r="AU4" s="32">
        <f t="shared" si="1"/>
        <v>3.13</v>
      </c>
      <c r="AV4" s="32">
        <f t="shared" si="1"/>
        <v>4.91</v>
      </c>
      <c r="AW4" s="32">
        <f t="shared" si="1"/>
        <v>4.6399999999999997</v>
      </c>
      <c r="AX4" s="32">
        <f t="shared" si="1"/>
        <v>1.49</v>
      </c>
      <c r="AY4" s="32">
        <f t="shared" si="1"/>
        <v>29.04</v>
      </c>
      <c r="AZ4" s="32">
        <f t="shared" si="1"/>
        <v>2.57</v>
      </c>
      <c r="BA4" s="32"/>
      <c r="BB4" s="32"/>
      <c r="BC4" s="32"/>
      <c r="BD4" s="32"/>
      <c r="BE4" s="55"/>
      <c r="BF4" s="53"/>
      <c r="BG4" s="57"/>
      <c r="BH4" s="91">
        <f>AG4</f>
        <v>18.7</v>
      </c>
      <c r="BI4" s="31">
        <f t="shared" ref="BI4:CA4" si="2">AH4</f>
        <v>2.1</v>
      </c>
      <c r="BJ4" s="31">
        <f t="shared" si="2"/>
        <v>4</v>
      </c>
      <c r="BK4" s="31">
        <f t="shared" si="2"/>
        <v>5.3</v>
      </c>
      <c r="BL4" s="31">
        <f t="shared" si="2"/>
        <v>5.2</v>
      </c>
      <c r="BM4" s="31">
        <f t="shared" si="2"/>
        <v>29.8</v>
      </c>
      <c r="BN4" s="31">
        <f t="shared" si="2"/>
        <v>4.4000000000000004</v>
      </c>
      <c r="BO4" s="31">
        <f t="shared" si="2"/>
        <v>6.8</v>
      </c>
      <c r="BP4" s="31">
        <f t="shared" si="2"/>
        <v>2.52</v>
      </c>
      <c r="BQ4" s="31">
        <f t="shared" si="2"/>
        <v>9.52</v>
      </c>
      <c r="BR4" s="31">
        <f t="shared" si="2"/>
        <v>4.03</v>
      </c>
      <c r="BS4" s="31">
        <f t="shared" si="2"/>
        <v>3.31</v>
      </c>
      <c r="BT4" s="31">
        <f t="shared" si="2"/>
        <v>6.25</v>
      </c>
      <c r="BU4" s="31">
        <f t="shared" si="2"/>
        <v>5.15</v>
      </c>
      <c r="BV4" s="31">
        <f t="shared" si="2"/>
        <v>3.13</v>
      </c>
      <c r="BW4" s="31">
        <f t="shared" si="2"/>
        <v>4.91</v>
      </c>
      <c r="BX4" s="31">
        <f t="shared" si="2"/>
        <v>4.6399999999999997</v>
      </c>
      <c r="BY4" s="31">
        <f t="shared" si="2"/>
        <v>1.49</v>
      </c>
      <c r="BZ4" s="31">
        <f t="shared" si="2"/>
        <v>29.04</v>
      </c>
      <c r="CA4" s="31">
        <f t="shared" si="2"/>
        <v>2.57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52">
        <v>19.899999999999999</v>
      </c>
      <c r="E5" s="152">
        <v>2.2000000000000002</v>
      </c>
      <c r="F5" s="152">
        <v>4.0999999999999996</v>
      </c>
      <c r="G5" s="152">
        <v>5.3</v>
      </c>
      <c r="H5" s="152">
        <v>5.5</v>
      </c>
      <c r="I5" s="152">
        <v>29.9</v>
      </c>
      <c r="J5" s="152">
        <v>4.2</v>
      </c>
      <c r="K5" s="152">
        <v>6.8</v>
      </c>
      <c r="L5" s="152">
        <v>2.67</v>
      </c>
      <c r="M5" s="152">
        <v>8.85</v>
      </c>
      <c r="N5" s="152">
        <v>4.18</v>
      </c>
      <c r="O5" s="152">
        <v>3.55</v>
      </c>
      <c r="P5" s="152">
        <v>6.06</v>
      </c>
      <c r="Q5" s="152">
        <v>4.93</v>
      </c>
      <c r="R5" s="152">
        <v>3.21</v>
      </c>
      <c r="S5" s="152">
        <v>4.9000000000000004</v>
      </c>
      <c r="T5" s="152">
        <v>4.67</v>
      </c>
      <c r="U5" s="152">
        <v>1.65</v>
      </c>
      <c r="V5" s="152">
        <v>30.95</v>
      </c>
      <c r="W5" s="152">
        <v>2.79</v>
      </c>
      <c r="X5" s="16">
        <f t="shared" ref="X5:X14" si="3">IF(AE5=0,"",AVERAGE(AG5:AZ5))</f>
        <v>2.3344211079327215E-2</v>
      </c>
      <c r="Y5" s="19">
        <f t="shared" ref="Y5:Y14" si="4">IF(AE5&lt;2,"",STDEV(AG5:AZ5)/SQRT(COUNT(AG5:AZ5))*TINV(0.1,COUNT(AG5:AZ5)-1))</f>
        <v>1.8455514800480081E-2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0.17249999999999976</v>
      </c>
      <c r="AB5" s="20">
        <f t="shared" ref="AB5:AB14" si="7">IF(AE5&lt;2,"",STDEV(BH5:CA5)/SQRT(COUNT(BH5:CA5))*TINV(0.1,COUNT(BH5:CA5)-1))</f>
        <v>0.20556011872288607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20</v>
      </c>
      <c r="AF5" s="53" t="str">
        <f t="shared" ref="AF5:AF14" si="10">IF(A5="","",A5)</f>
        <v>Tid 1</v>
      </c>
      <c r="AG5" s="86">
        <f t="shared" ref="AG5:AV14" si="11">IF(D5*D$4=0,"",D5*$AD5/AG$4-1)</f>
        <v>6.4171122994652441E-2</v>
      </c>
      <c r="AH5" s="5">
        <f t="shared" si="11"/>
        <v>4.7619047619047672E-2</v>
      </c>
      <c r="AI5" s="5">
        <f t="shared" si="11"/>
        <v>2.4999999999999911E-2</v>
      </c>
      <c r="AJ5" s="5">
        <f t="shared" si="11"/>
        <v>0</v>
      </c>
      <c r="AK5" s="5">
        <f t="shared" si="11"/>
        <v>5.7692307692307709E-2</v>
      </c>
      <c r="AL5" s="5">
        <f t="shared" si="11"/>
        <v>3.3557046979864058E-3</v>
      </c>
      <c r="AM5" s="5">
        <f t="shared" si="11"/>
        <v>-4.5454545454545525E-2</v>
      </c>
      <c r="AN5" s="5">
        <f t="shared" si="11"/>
        <v>0</v>
      </c>
      <c r="AO5" s="5">
        <f t="shared" si="11"/>
        <v>5.9523809523809534E-2</v>
      </c>
      <c r="AP5" s="5">
        <f t="shared" si="11"/>
        <v>-7.0378151260504174E-2</v>
      </c>
      <c r="AQ5" s="5">
        <f t="shared" si="11"/>
        <v>3.7220843672456372E-2</v>
      </c>
      <c r="AR5" s="5">
        <f t="shared" si="11"/>
        <v>7.2507552870090475E-2</v>
      </c>
      <c r="AS5" s="5">
        <f t="shared" si="11"/>
        <v>-3.0400000000000094E-2</v>
      </c>
      <c r="AT5" s="5">
        <f t="shared" si="11"/>
        <v>-4.2718446601941906E-2</v>
      </c>
      <c r="AU5" s="5">
        <f t="shared" si="11"/>
        <v>2.5559105431310014E-2</v>
      </c>
      <c r="AV5" s="5">
        <f t="shared" si="11"/>
        <v>-2.0366598778003286E-3</v>
      </c>
      <c r="AW5" s="5">
        <f t="shared" ref="AW5:AZ14" si="12">IF(T5*T$4=0,"",T5*$AD5/AW$4-1)</f>
        <v>6.4655172413794482E-3</v>
      </c>
      <c r="AX5" s="5">
        <f t="shared" si="12"/>
        <v>0.10738255033557031</v>
      </c>
      <c r="AY5" s="5">
        <f t="shared" si="12"/>
        <v>6.5771349862258965E-2</v>
      </c>
      <c r="AZ5" s="5">
        <f t="shared" si="12"/>
        <v>8.5603112840467066E-2</v>
      </c>
      <c r="BA5" s="3">
        <f t="shared" ref="BA5:BA14" si="13">IF(AE5=0,"",Z$3)</f>
        <v>0.32700000000000001</v>
      </c>
      <c r="BB5" s="3">
        <f t="shared" ref="BB5:BB14" si="14">IF(AE5=0,"",X$3)</f>
        <v>0.13600000000000001</v>
      </c>
      <c r="BC5" s="3">
        <f t="shared" ref="BC5:BC14" si="15">IF(AE5=0,"",-BB5)</f>
        <v>-0.13600000000000001</v>
      </c>
      <c r="BD5" s="3">
        <f t="shared" ref="BD5:BD14" si="16">IF(AE5=0,"",-BA5)</f>
        <v>-0.32700000000000001</v>
      </c>
      <c r="BE5" s="56">
        <f t="shared" ref="BE5:BE14" si="17">IF(AE5=0,"",AVERAGE(AG5:AZ5))</f>
        <v>2.3344211079327215E-2</v>
      </c>
      <c r="BF5" s="56">
        <f t="shared" ref="BF5:BF14" si="18">IF(AE5&lt;2,"",STDEV(AG5:AZ5)/SQRT(AE5)*TINV(0.05,AE5-1))</f>
        <v>2.2339427114280976E-2</v>
      </c>
      <c r="BG5" s="58">
        <f t="shared" ref="BG5:BG14" si="19">IF(CG5="","",-CG5)</f>
        <v>-0.24881968015833425</v>
      </c>
      <c r="BH5" s="92">
        <f t="shared" ref="BH5:BW14" si="20">IF(D5*D$4=0,"",D5*$AD5-AG$4)</f>
        <v>1.1999999999999993</v>
      </c>
      <c r="BI5" s="4">
        <f t="shared" si="20"/>
        <v>0.10000000000000009</v>
      </c>
      <c r="BJ5" s="4">
        <f t="shared" si="20"/>
        <v>9.9999999999999645E-2</v>
      </c>
      <c r="BK5" s="4">
        <f t="shared" si="20"/>
        <v>0</v>
      </c>
      <c r="BL5" s="4">
        <f t="shared" si="20"/>
        <v>0.29999999999999982</v>
      </c>
      <c r="BM5" s="4">
        <f t="shared" si="20"/>
        <v>9.9999999999997868E-2</v>
      </c>
      <c r="BN5" s="4">
        <f t="shared" si="20"/>
        <v>-0.20000000000000018</v>
      </c>
      <c r="BO5" s="4">
        <f t="shared" si="20"/>
        <v>0</v>
      </c>
      <c r="BP5" s="4">
        <f t="shared" si="20"/>
        <v>0.14999999999999991</v>
      </c>
      <c r="BQ5" s="4">
        <f t="shared" si="20"/>
        <v>-0.66999999999999993</v>
      </c>
      <c r="BR5" s="4">
        <f t="shared" si="20"/>
        <v>0.14999999999999947</v>
      </c>
      <c r="BS5" s="4">
        <f t="shared" si="20"/>
        <v>0.23999999999999977</v>
      </c>
      <c r="BT5" s="4">
        <f t="shared" si="20"/>
        <v>-0.19000000000000039</v>
      </c>
      <c r="BU5" s="4">
        <f t="shared" si="20"/>
        <v>-0.22000000000000064</v>
      </c>
      <c r="BV5" s="4">
        <f t="shared" si="20"/>
        <v>8.0000000000000071E-2</v>
      </c>
      <c r="BW5" s="4">
        <f t="shared" si="20"/>
        <v>-9.9999999999997868E-3</v>
      </c>
      <c r="BX5" s="4">
        <f t="shared" ref="BX5:CA14" si="21">IF(T5*T$4=0,"",T5*$AD5-AW$4)</f>
        <v>3.0000000000000249E-2</v>
      </c>
      <c r="BY5" s="4">
        <f t="shared" si="21"/>
        <v>0.15999999999999992</v>
      </c>
      <c r="BZ5" s="4">
        <f t="shared" si="21"/>
        <v>1.9100000000000001</v>
      </c>
      <c r="CA5" s="4">
        <f t="shared" si="21"/>
        <v>0.2200000000000002</v>
      </c>
      <c r="CB5" s="93">
        <f t="shared" ref="CB5:CB14" si="22">IF(AE5=0,"",AC$3)</f>
        <v>2.4992609999999997</v>
      </c>
      <c r="CC5" s="93">
        <f t="shared" ref="CC5:CC14" si="23">IF(AE5=0,"",AA$3)</f>
        <v>1.0394479999999999</v>
      </c>
      <c r="CD5" s="93">
        <f t="shared" ref="CD5:CD14" si="24">IF(AE5=0,"",-CC5)</f>
        <v>-1.0394479999999999</v>
      </c>
      <c r="CE5" s="93">
        <f t="shared" ref="CE5:CE14" si="25">IF(AE5=0,"",-CB5)</f>
        <v>-2.4992609999999997</v>
      </c>
      <c r="CF5" s="59">
        <f t="shared" ref="CF5:CF14" si="26">IF(AE5=0,"",AVERAGE(BH5:CA5))</f>
        <v>0.17249999999999976</v>
      </c>
      <c r="CG5" s="58">
        <f t="shared" ref="CG5:CG14" si="27">IF(AE5&lt;2,"",STDEV(BH5:CA5)/SQRT(AE5)*TINV(0.05,AE5-1))</f>
        <v>0.24881968015833425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52">
        <v>19.7</v>
      </c>
      <c r="E6" s="152">
        <v>2.2000000000000002</v>
      </c>
      <c r="F6" s="152">
        <v>4.5</v>
      </c>
      <c r="G6" s="152">
        <v>5.2</v>
      </c>
      <c r="H6" s="152">
        <v>5.3</v>
      </c>
      <c r="I6" s="152">
        <v>31.5</v>
      </c>
      <c r="J6" s="152">
        <v>4.5</v>
      </c>
      <c r="K6" s="152">
        <v>6.8</v>
      </c>
      <c r="L6" s="152">
        <v>2.59</v>
      </c>
      <c r="M6" s="152">
        <v>9.81</v>
      </c>
      <c r="N6" s="152">
        <v>4.4400000000000004</v>
      </c>
      <c r="O6" s="152">
        <v>3.64</v>
      </c>
      <c r="P6" s="152">
        <v>6.21</v>
      </c>
      <c r="Q6" s="152">
        <v>4.8499999999999996</v>
      </c>
      <c r="R6" s="152">
        <v>3.12</v>
      </c>
      <c r="S6" s="152">
        <v>4.8899999999999997</v>
      </c>
      <c r="T6" s="152">
        <v>4.76</v>
      </c>
      <c r="U6" s="152">
        <v>1.61</v>
      </c>
      <c r="V6" s="152"/>
      <c r="W6" s="152">
        <v>2.91</v>
      </c>
      <c r="X6" s="16">
        <f t="shared" si="3"/>
        <v>3.8562156196780314E-2</v>
      </c>
      <c r="Y6" s="19">
        <f t="shared" si="4"/>
        <v>2.0350583350425305E-2</v>
      </c>
      <c r="Z6" s="17">
        <f t="shared" si="5"/>
        <v>0</v>
      </c>
      <c r="AA6" s="18">
        <f t="shared" si="6"/>
        <v>0.24789473684210522</v>
      </c>
      <c r="AB6" s="20">
        <f t="shared" si="7"/>
        <v>0.17827935861551614</v>
      </c>
      <c r="AC6" s="17">
        <f t="shared" si="8"/>
        <v>0</v>
      </c>
      <c r="AD6" s="96">
        <f t="shared" si="0"/>
        <v>1</v>
      </c>
      <c r="AE6" s="97">
        <f t="shared" si="9"/>
        <v>19</v>
      </c>
      <c r="AF6" s="53" t="str">
        <f t="shared" si="10"/>
        <v>Tid 2</v>
      </c>
      <c r="AG6" s="86">
        <f t="shared" si="11"/>
        <v>5.3475935828876997E-2</v>
      </c>
      <c r="AH6" s="5">
        <f t="shared" si="11"/>
        <v>4.7619047619047672E-2</v>
      </c>
      <c r="AI6" s="5">
        <f t="shared" si="11"/>
        <v>0.125</v>
      </c>
      <c r="AJ6" s="5">
        <f t="shared" si="11"/>
        <v>-1.8867924528301772E-2</v>
      </c>
      <c r="AK6" s="5">
        <f t="shared" si="11"/>
        <v>1.9230769230769162E-2</v>
      </c>
      <c r="AL6" s="5">
        <f t="shared" si="11"/>
        <v>5.7046979865771785E-2</v>
      </c>
      <c r="AM6" s="5">
        <f t="shared" si="11"/>
        <v>2.2727272727272707E-2</v>
      </c>
      <c r="AN6" s="5">
        <f t="shared" si="11"/>
        <v>0</v>
      </c>
      <c r="AO6" s="5">
        <f t="shared" si="11"/>
        <v>2.7777777777777679E-2</v>
      </c>
      <c r="AP6" s="5">
        <f t="shared" si="11"/>
        <v>3.0462184873949694E-2</v>
      </c>
      <c r="AQ6" s="5">
        <f t="shared" si="11"/>
        <v>0.1017369727047146</v>
      </c>
      <c r="AR6" s="5">
        <f t="shared" si="11"/>
        <v>9.9697885196374569E-2</v>
      </c>
      <c r="AS6" s="5">
        <f t="shared" si="11"/>
        <v>-6.3999999999999613E-3</v>
      </c>
      <c r="AT6" s="5">
        <f t="shared" si="11"/>
        <v>-5.8252427184466105E-2</v>
      </c>
      <c r="AU6" s="5">
        <f t="shared" si="11"/>
        <v>-3.1948881789136685E-3</v>
      </c>
      <c r="AV6" s="5">
        <f t="shared" si="11"/>
        <v>-4.0733197556008793E-3</v>
      </c>
      <c r="AW6" s="5">
        <f t="shared" si="12"/>
        <v>2.5862068965517349E-2</v>
      </c>
      <c r="AX6" s="5">
        <f t="shared" si="12"/>
        <v>8.0536912751677958E-2</v>
      </c>
      <c r="AY6" s="5" t="str">
        <f t="shared" si="12"/>
        <v/>
      </c>
      <c r="AZ6" s="5">
        <f t="shared" si="12"/>
        <v>0.13229571984435817</v>
      </c>
      <c r="BA6" s="3">
        <f t="shared" si="13"/>
        <v>0.32700000000000001</v>
      </c>
      <c r="BB6" s="3">
        <f t="shared" si="14"/>
        <v>0.13600000000000001</v>
      </c>
      <c r="BC6" s="3">
        <f t="shared" si="15"/>
        <v>-0.13600000000000001</v>
      </c>
      <c r="BD6" s="3">
        <f t="shared" si="16"/>
        <v>-0.32700000000000001</v>
      </c>
      <c r="BE6" s="56">
        <f t="shared" si="17"/>
        <v>3.8562156196780314E-2</v>
      </c>
      <c r="BF6" s="56">
        <f t="shared" si="18"/>
        <v>2.4655952024775267E-2</v>
      </c>
      <c r="BG6" s="58">
        <f t="shared" si="19"/>
        <v>-0.21599613324794481</v>
      </c>
      <c r="BH6" s="92">
        <f t="shared" si="20"/>
        <v>1</v>
      </c>
      <c r="BI6" s="4">
        <f t="shared" si="20"/>
        <v>0.10000000000000009</v>
      </c>
      <c r="BJ6" s="4">
        <f t="shared" si="20"/>
        <v>0.5</v>
      </c>
      <c r="BK6" s="4">
        <f t="shared" si="20"/>
        <v>-9.9999999999999645E-2</v>
      </c>
      <c r="BL6" s="4">
        <f t="shared" si="20"/>
        <v>9.9999999999999645E-2</v>
      </c>
      <c r="BM6" s="4">
        <f t="shared" si="20"/>
        <v>1.6999999999999993</v>
      </c>
      <c r="BN6" s="4">
        <f t="shared" si="20"/>
        <v>9.9999999999999645E-2</v>
      </c>
      <c r="BO6" s="4">
        <f t="shared" si="20"/>
        <v>0</v>
      </c>
      <c r="BP6" s="4">
        <f t="shared" si="20"/>
        <v>6.999999999999984E-2</v>
      </c>
      <c r="BQ6" s="4">
        <f t="shared" si="20"/>
        <v>0.29000000000000092</v>
      </c>
      <c r="BR6" s="4">
        <f t="shared" si="20"/>
        <v>0.41000000000000014</v>
      </c>
      <c r="BS6" s="4">
        <f t="shared" si="20"/>
        <v>0.33000000000000007</v>
      </c>
      <c r="BT6" s="4">
        <f t="shared" si="20"/>
        <v>-4.0000000000000036E-2</v>
      </c>
      <c r="BU6" s="4">
        <f t="shared" si="20"/>
        <v>-0.30000000000000071</v>
      </c>
      <c r="BV6" s="4">
        <f t="shared" si="20"/>
        <v>-9.9999999999997868E-3</v>
      </c>
      <c r="BW6" s="4">
        <f t="shared" si="20"/>
        <v>-2.0000000000000462E-2</v>
      </c>
      <c r="BX6" s="4">
        <f t="shared" si="21"/>
        <v>0.12000000000000011</v>
      </c>
      <c r="BY6" s="4">
        <f t="shared" si="21"/>
        <v>0.12000000000000011</v>
      </c>
      <c r="BZ6" s="4" t="str">
        <f t="shared" si="21"/>
        <v/>
      </c>
      <c r="CA6" s="4">
        <f t="shared" si="21"/>
        <v>0.3400000000000003</v>
      </c>
      <c r="CB6" s="93">
        <f t="shared" si="22"/>
        <v>2.4992609999999997</v>
      </c>
      <c r="CC6" s="93">
        <f t="shared" si="23"/>
        <v>1.0394479999999999</v>
      </c>
      <c r="CD6" s="93">
        <f t="shared" si="24"/>
        <v>-1.0394479999999999</v>
      </c>
      <c r="CE6" s="93">
        <f t="shared" si="25"/>
        <v>-2.4992609999999997</v>
      </c>
      <c r="CF6" s="59">
        <f t="shared" si="26"/>
        <v>0.24789473684210522</v>
      </c>
      <c r="CG6" s="58">
        <f t="shared" si="27"/>
        <v>0.21599613324794481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89</v>
      </c>
      <c r="C7" s="22">
        <v>1</v>
      </c>
      <c r="D7" s="152">
        <v>19.3</v>
      </c>
      <c r="E7" s="152">
        <v>2.1</v>
      </c>
      <c r="F7" s="152">
        <v>3.8</v>
      </c>
      <c r="G7" s="152">
        <v>4.8</v>
      </c>
      <c r="H7" s="152">
        <v>5.0999999999999996</v>
      </c>
      <c r="I7" s="152">
        <v>30.6</v>
      </c>
      <c r="J7" s="152">
        <v>4.3</v>
      </c>
      <c r="K7" s="152">
        <v>6.7</v>
      </c>
      <c r="L7" s="152">
        <v>2.56</v>
      </c>
      <c r="M7" s="152">
        <v>9.39</v>
      </c>
      <c r="N7" s="152">
        <v>4.0199999999999996</v>
      </c>
      <c r="O7" s="152">
        <v>3.53</v>
      </c>
      <c r="P7" s="152">
        <v>6.07</v>
      </c>
      <c r="Q7" s="152">
        <v>4.8499999999999996</v>
      </c>
      <c r="R7" s="152">
        <v>3.31</v>
      </c>
      <c r="S7" s="152">
        <v>4.8099999999999996</v>
      </c>
      <c r="T7" s="152">
        <v>4.8499999999999996</v>
      </c>
      <c r="U7" s="152">
        <v>1.6</v>
      </c>
      <c r="V7" s="152">
        <v>30.83</v>
      </c>
      <c r="W7" s="152">
        <v>2.98</v>
      </c>
      <c r="X7" s="16">
        <f t="shared" si="3"/>
        <v>1.0723717536344279E-2</v>
      </c>
      <c r="Y7" s="19">
        <f t="shared" si="4"/>
        <v>2.1999056720519248E-2</v>
      </c>
      <c r="Z7" s="17">
        <f t="shared" si="5"/>
        <v>0</v>
      </c>
      <c r="AA7" s="18">
        <f t="shared" si="6"/>
        <v>0.13199999999999998</v>
      </c>
      <c r="AB7" s="20">
        <f t="shared" si="7"/>
        <v>0.19090077971446767</v>
      </c>
      <c r="AC7" s="17">
        <f t="shared" si="8"/>
        <v>0</v>
      </c>
      <c r="AD7" s="96">
        <f t="shared" si="0"/>
        <v>1</v>
      </c>
      <c r="AE7" s="97">
        <f t="shared" si="9"/>
        <v>20</v>
      </c>
      <c r="AF7" s="53" t="str">
        <f t="shared" si="10"/>
        <v>Tid 3</v>
      </c>
      <c r="AG7" s="86">
        <f t="shared" si="11"/>
        <v>3.2085561497326331E-2</v>
      </c>
      <c r="AH7" s="5">
        <f t="shared" si="11"/>
        <v>0</v>
      </c>
      <c r="AI7" s="5">
        <f t="shared" si="11"/>
        <v>-5.0000000000000044E-2</v>
      </c>
      <c r="AJ7" s="5">
        <f t="shared" si="11"/>
        <v>-9.4339622641509413E-2</v>
      </c>
      <c r="AK7" s="5">
        <f t="shared" si="11"/>
        <v>-1.9230769230769384E-2</v>
      </c>
      <c r="AL7" s="5">
        <f t="shared" si="11"/>
        <v>2.6845637583892579E-2</v>
      </c>
      <c r="AM7" s="5">
        <f t="shared" si="11"/>
        <v>-2.2727272727272818E-2</v>
      </c>
      <c r="AN7" s="5">
        <f t="shared" si="11"/>
        <v>-1.4705882352941124E-2</v>
      </c>
      <c r="AO7" s="5">
        <f t="shared" si="11"/>
        <v>1.5873015873015817E-2</v>
      </c>
      <c r="AP7" s="5">
        <f t="shared" si="11"/>
        <v>-1.3655462184873901E-2</v>
      </c>
      <c r="AQ7" s="5">
        <f t="shared" si="11"/>
        <v>-2.4813895781639062E-3</v>
      </c>
      <c r="AR7" s="5">
        <f t="shared" si="11"/>
        <v>6.6465256797582972E-2</v>
      </c>
      <c r="AS7" s="5">
        <f t="shared" si="11"/>
        <v>-2.8799999999999937E-2</v>
      </c>
      <c r="AT7" s="5">
        <f t="shared" si="11"/>
        <v>-5.8252427184466105E-2</v>
      </c>
      <c r="AU7" s="5">
        <f t="shared" si="11"/>
        <v>5.7507987220447365E-2</v>
      </c>
      <c r="AV7" s="5">
        <f t="shared" si="11"/>
        <v>-2.0366598778004175E-2</v>
      </c>
      <c r="AW7" s="5">
        <f t="shared" si="12"/>
        <v>4.5258620689655249E-2</v>
      </c>
      <c r="AX7" s="5">
        <f t="shared" si="12"/>
        <v>7.3825503355704702E-2</v>
      </c>
      <c r="AY7" s="5">
        <f t="shared" si="12"/>
        <v>6.163911845730019E-2</v>
      </c>
      <c r="AZ7" s="5">
        <f t="shared" si="12"/>
        <v>0.15953307392996119</v>
      </c>
      <c r="BA7" s="3">
        <f t="shared" si="13"/>
        <v>0.32700000000000001</v>
      </c>
      <c r="BB7" s="3">
        <f t="shared" si="14"/>
        <v>0.13600000000000001</v>
      </c>
      <c r="BC7" s="3">
        <f t="shared" si="15"/>
        <v>-0.13600000000000001</v>
      </c>
      <c r="BD7" s="3">
        <f t="shared" si="16"/>
        <v>-0.32700000000000001</v>
      </c>
      <c r="BE7" s="56">
        <f t="shared" si="17"/>
        <v>1.0723717536344279E-2</v>
      </c>
      <c r="BF7" s="56">
        <f t="shared" si="18"/>
        <v>2.6628697682179472E-2</v>
      </c>
      <c r="BG7" s="58">
        <f t="shared" si="19"/>
        <v>-0.23107532358727939</v>
      </c>
      <c r="BH7" s="92">
        <f t="shared" si="20"/>
        <v>0.60000000000000142</v>
      </c>
      <c r="BI7" s="4">
        <f t="shared" si="20"/>
        <v>0</v>
      </c>
      <c r="BJ7" s="4">
        <f t="shared" si="20"/>
        <v>-0.20000000000000018</v>
      </c>
      <c r="BK7" s="4">
        <f t="shared" si="20"/>
        <v>-0.5</v>
      </c>
      <c r="BL7" s="4">
        <f t="shared" si="20"/>
        <v>-0.10000000000000053</v>
      </c>
      <c r="BM7" s="4">
        <f t="shared" si="20"/>
        <v>0.80000000000000071</v>
      </c>
      <c r="BN7" s="4">
        <f t="shared" si="20"/>
        <v>-0.10000000000000053</v>
      </c>
      <c r="BO7" s="4">
        <f t="shared" si="20"/>
        <v>-9.9999999999999645E-2</v>
      </c>
      <c r="BP7" s="4">
        <f t="shared" si="20"/>
        <v>4.0000000000000036E-2</v>
      </c>
      <c r="BQ7" s="4">
        <f t="shared" si="20"/>
        <v>-0.12999999999999901</v>
      </c>
      <c r="BR7" s="4">
        <f t="shared" si="20"/>
        <v>-1.0000000000000675E-2</v>
      </c>
      <c r="BS7" s="4">
        <f t="shared" si="20"/>
        <v>0.21999999999999975</v>
      </c>
      <c r="BT7" s="4">
        <f t="shared" si="20"/>
        <v>-0.17999999999999972</v>
      </c>
      <c r="BU7" s="4">
        <f t="shared" si="20"/>
        <v>-0.30000000000000071</v>
      </c>
      <c r="BV7" s="4">
        <f t="shared" si="20"/>
        <v>0.18000000000000016</v>
      </c>
      <c r="BW7" s="4">
        <f t="shared" si="20"/>
        <v>-0.10000000000000053</v>
      </c>
      <c r="BX7" s="4">
        <f t="shared" si="21"/>
        <v>0.20999999999999996</v>
      </c>
      <c r="BY7" s="4">
        <f t="shared" si="21"/>
        <v>0.1100000000000001</v>
      </c>
      <c r="BZ7" s="4">
        <f t="shared" si="21"/>
        <v>1.7899999999999991</v>
      </c>
      <c r="CA7" s="4">
        <f t="shared" si="21"/>
        <v>0.41000000000000014</v>
      </c>
      <c r="CB7" s="93">
        <f t="shared" si="22"/>
        <v>2.4992609999999997</v>
      </c>
      <c r="CC7" s="93">
        <f t="shared" si="23"/>
        <v>1.0394479999999999</v>
      </c>
      <c r="CD7" s="93">
        <f t="shared" si="24"/>
        <v>-1.0394479999999999</v>
      </c>
      <c r="CE7" s="93">
        <f t="shared" si="25"/>
        <v>-2.4992609999999997</v>
      </c>
      <c r="CF7" s="59">
        <f t="shared" si="26"/>
        <v>0.13199999999999998</v>
      </c>
      <c r="CG7" s="58">
        <f t="shared" si="27"/>
        <v>0.23107532358727939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6" t="e">
        <f t="shared" si="0"/>
        <v>#DIV/0!</v>
      </c>
      <c r="AE8" s="97">
        <f t="shared" si="9"/>
        <v>0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 t="str">
        <f t="shared" si="22"/>
        <v/>
      </c>
      <c r="CC8" s="93" t="str">
        <f t="shared" si="23"/>
        <v/>
      </c>
      <c r="CD8" s="93" t="str">
        <f t="shared" si="24"/>
        <v/>
      </c>
      <c r="CE8" s="93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52"/>
      <c r="E9" s="152"/>
      <c r="F9" s="160"/>
      <c r="G9" s="152"/>
      <c r="H9" s="152"/>
      <c r="I9" s="152"/>
      <c r="J9" s="152"/>
      <c r="K9" s="152"/>
      <c r="L9" s="162"/>
      <c r="M9" s="161"/>
      <c r="N9" s="160"/>
      <c r="O9" s="160"/>
      <c r="P9" s="160"/>
      <c r="Q9" s="160"/>
      <c r="R9" s="152"/>
      <c r="S9" s="152"/>
      <c r="T9" s="152"/>
      <c r="U9" s="152"/>
      <c r="V9" s="152"/>
      <c r="W9" s="152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52"/>
      <c r="E10" s="152"/>
      <c r="F10" s="160"/>
      <c r="G10" s="152"/>
      <c r="H10" s="152"/>
      <c r="I10" s="152"/>
      <c r="J10" s="152"/>
      <c r="K10" s="152"/>
      <c r="L10" s="152"/>
      <c r="M10" s="160"/>
      <c r="N10" s="160"/>
      <c r="O10" s="160"/>
      <c r="P10" s="160"/>
      <c r="Q10" s="160"/>
      <c r="R10" s="152"/>
      <c r="S10" s="152"/>
      <c r="T10" s="152"/>
      <c r="U10" s="152"/>
      <c r="V10" s="152"/>
      <c r="W10" s="152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2"/>
      <c r="E11" s="152"/>
      <c r="F11" s="160"/>
      <c r="G11" s="152"/>
      <c r="H11" s="152"/>
      <c r="I11" s="152"/>
      <c r="J11" s="152"/>
      <c r="K11" s="152"/>
      <c r="L11" s="152"/>
      <c r="M11" s="152"/>
      <c r="N11" s="160"/>
      <c r="O11" s="152"/>
      <c r="P11" s="152"/>
      <c r="Q11" s="152"/>
      <c r="R11" s="152"/>
      <c r="S11" s="152"/>
      <c r="T11" s="152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3"/>
      <c r="E12" s="152"/>
      <c r="F12" s="160"/>
      <c r="G12" s="153"/>
      <c r="H12" s="152"/>
      <c r="I12" s="153"/>
      <c r="J12" s="153"/>
      <c r="K12" s="152"/>
      <c r="L12" s="152"/>
      <c r="M12" s="153"/>
      <c r="N12" s="160"/>
      <c r="O12" s="152"/>
      <c r="P12" s="152"/>
      <c r="Q12" s="152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3"/>
      <c r="E13" s="153"/>
      <c r="F13" s="153"/>
      <c r="G13" s="153"/>
      <c r="H13" s="152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29" priority="3">
      <formula>ABS(Z5)&gt;=0.05</formula>
    </cfRule>
  </conditionalFormatting>
  <conditionalFormatting sqref="AA5:AA38">
    <cfRule type="expression" dxfId="28" priority="2">
      <formula>OR(ABS($AA5+$AB5)&gt;$AA$3,ABS($AA5-$AB5)&gt;$AA$3)</formula>
    </cfRule>
  </conditionalFormatting>
  <conditionalFormatting sqref="X5:X38">
    <cfRule type="expression" dxfId="27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CZ68"/>
  <sheetViews>
    <sheetView zoomScale="90" zoomScaleNormal="90" workbookViewId="0">
      <selection activeCell="M6" sqref="M6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98</v>
      </c>
      <c r="B1" s="175"/>
      <c r="C1" s="159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62</v>
      </c>
      <c r="E3" s="150">
        <v>63</v>
      </c>
      <c r="F3" s="151">
        <v>67</v>
      </c>
      <c r="G3" s="151">
        <v>69</v>
      </c>
      <c r="H3" s="150">
        <v>111</v>
      </c>
      <c r="I3" s="151">
        <v>112</v>
      </c>
      <c r="J3" s="151">
        <v>113</v>
      </c>
      <c r="K3" s="150">
        <v>41</v>
      </c>
      <c r="L3" s="150">
        <v>42</v>
      </c>
      <c r="M3" s="150">
        <v>43</v>
      </c>
      <c r="N3" s="150">
        <v>46</v>
      </c>
      <c r="O3" s="154"/>
      <c r="P3" s="150"/>
      <c r="Q3" s="150"/>
      <c r="R3" s="150"/>
      <c r="S3" s="150"/>
      <c r="T3" s="154"/>
      <c r="U3" s="150"/>
      <c r="V3" s="150"/>
      <c r="W3" s="1"/>
      <c r="X3" s="172">
        <v>0.20300000000000001</v>
      </c>
      <c r="Y3" s="173"/>
      <c r="Z3" s="165">
        <v>0.36499999999999999</v>
      </c>
      <c r="AA3" s="174">
        <f>X3*AD3</f>
        <v>4.3700363636363644</v>
      </c>
      <c r="AB3" s="174"/>
      <c r="AC3" s="158">
        <f>Z3*AD3</f>
        <v>7.8574545454545452</v>
      </c>
      <c r="AD3" s="9">
        <f>AVERAGE(D4:W4)</f>
        <v>21.527272727272727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60">
        <v>15.9</v>
      </c>
      <c r="E4" s="160">
        <v>11.8</v>
      </c>
      <c r="F4" s="161">
        <v>20.6</v>
      </c>
      <c r="G4" s="161">
        <v>4.4000000000000004</v>
      </c>
      <c r="H4" s="161">
        <v>13.2</v>
      </c>
      <c r="I4" s="161">
        <v>35</v>
      </c>
      <c r="J4" s="161">
        <v>34.200000000000003</v>
      </c>
      <c r="K4" s="161">
        <v>0.7</v>
      </c>
      <c r="L4" s="161">
        <v>73.3</v>
      </c>
      <c r="M4" s="162">
        <v>27.1</v>
      </c>
      <c r="N4" s="160">
        <v>0.6</v>
      </c>
      <c r="O4" s="160"/>
      <c r="P4" s="160"/>
      <c r="Q4" s="160"/>
      <c r="R4" s="160"/>
      <c r="S4" s="152"/>
      <c r="T4" s="152"/>
      <c r="U4" s="152"/>
      <c r="V4" s="152"/>
      <c r="W4" s="152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15.9</v>
      </c>
      <c r="AH4" s="32">
        <f t="shared" ref="AH4:AZ4" si="1">E4*$AD4</f>
        <v>11.8</v>
      </c>
      <c r="AI4" s="32">
        <f t="shared" si="1"/>
        <v>20.6</v>
      </c>
      <c r="AJ4" s="32">
        <f t="shared" si="1"/>
        <v>4.4000000000000004</v>
      </c>
      <c r="AK4" s="32">
        <f t="shared" si="1"/>
        <v>13.2</v>
      </c>
      <c r="AL4" s="32">
        <f t="shared" si="1"/>
        <v>35</v>
      </c>
      <c r="AM4" s="32">
        <f t="shared" si="1"/>
        <v>34.200000000000003</v>
      </c>
      <c r="AN4" s="32">
        <f t="shared" si="1"/>
        <v>0.7</v>
      </c>
      <c r="AO4" s="32">
        <f t="shared" si="1"/>
        <v>73.3</v>
      </c>
      <c r="AP4" s="32">
        <f t="shared" si="1"/>
        <v>27.1</v>
      </c>
      <c r="AQ4" s="32">
        <f t="shared" si="1"/>
        <v>0.6</v>
      </c>
      <c r="AR4" s="32">
        <f t="shared" si="1"/>
        <v>0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15.9</v>
      </c>
      <c r="BI4" s="31">
        <f t="shared" ref="BI4:CA4" si="2">AH4</f>
        <v>11.8</v>
      </c>
      <c r="BJ4" s="31">
        <f t="shared" si="2"/>
        <v>20.6</v>
      </c>
      <c r="BK4" s="31">
        <f t="shared" si="2"/>
        <v>4.4000000000000004</v>
      </c>
      <c r="BL4" s="31">
        <f t="shared" si="2"/>
        <v>13.2</v>
      </c>
      <c r="BM4" s="31">
        <f t="shared" si="2"/>
        <v>35</v>
      </c>
      <c r="BN4" s="31">
        <f t="shared" si="2"/>
        <v>34.200000000000003</v>
      </c>
      <c r="BO4" s="31">
        <f t="shared" si="2"/>
        <v>0.7</v>
      </c>
      <c r="BP4" s="31">
        <f t="shared" si="2"/>
        <v>73.3</v>
      </c>
      <c r="BQ4" s="31">
        <f t="shared" si="2"/>
        <v>27.1</v>
      </c>
      <c r="BR4" s="31">
        <f t="shared" si="2"/>
        <v>0.6</v>
      </c>
      <c r="BS4" s="31">
        <f t="shared" si="2"/>
        <v>0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60">
        <v>13.6</v>
      </c>
      <c r="E5" s="160">
        <v>10.4</v>
      </c>
      <c r="F5" s="160">
        <v>16.2</v>
      </c>
      <c r="G5" s="160">
        <v>3.4</v>
      </c>
      <c r="H5" s="160">
        <v>11.8</v>
      </c>
      <c r="I5" s="160">
        <v>28.2</v>
      </c>
      <c r="J5" s="160">
        <v>30.2</v>
      </c>
      <c r="K5" s="160">
        <v>0.5</v>
      </c>
      <c r="L5" s="160">
        <v>72.900000000000006</v>
      </c>
      <c r="M5" s="152">
        <v>27.3</v>
      </c>
      <c r="N5" s="160">
        <v>0.5</v>
      </c>
      <c r="O5" s="160"/>
      <c r="P5" s="160"/>
      <c r="Q5" s="160"/>
      <c r="R5" s="160"/>
      <c r="S5" s="152"/>
      <c r="T5" s="152"/>
      <c r="U5" s="152"/>
      <c r="V5" s="152"/>
      <c r="W5" s="152"/>
      <c r="X5" s="16">
        <f t="shared" ref="X5:X14" si="3">IF(AE5=0,"",AVERAGE(AG5:AZ5))</f>
        <v>-0.14290240048220493</v>
      </c>
      <c r="Y5" s="19">
        <f t="shared" ref="Y5:Y14" si="4">IF(AE5&lt;2,"",STDEV(AG5:AZ5)/SQRT(COUNT(AG5:AZ5))*TINV(0.1,COUNT(AG5:AZ5)-1))</f>
        <v>4.882146102002291E-2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-1.9818181818181819</v>
      </c>
      <c r="AB5" s="20">
        <f t="shared" ref="AB5:AB14" si="7">IF(AE5&lt;2,"",STDEV(BH5:CA5)/SQRT(COUNT(BH5:CA5))*TINV(0.1,COUNT(BH5:CA5)-1))</f>
        <v>1.2079054113636898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11</v>
      </c>
      <c r="AF5" s="53" t="str">
        <f t="shared" ref="AF5:AF14" si="10">IF(A5="","",A5)</f>
        <v>Tid 1</v>
      </c>
      <c r="AG5" s="86">
        <f t="shared" ref="AG5:AV14" si="11">IF(D5*D$4=0,"",D5*$AD5/AG$4-1)</f>
        <v>-0.14465408805031454</v>
      </c>
      <c r="AH5" s="5">
        <f t="shared" si="11"/>
        <v>-0.11864406779661019</v>
      </c>
      <c r="AI5" s="5">
        <f t="shared" si="11"/>
        <v>-0.21359223300970887</v>
      </c>
      <c r="AJ5" s="5">
        <f t="shared" si="11"/>
        <v>-0.2272727272727274</v>
      </c>
      <c r="AK5" s="5">
        <f t="shared" si="11"/>
        <v>-0.10606060606060597</v>
      </c>
      <c r="AL5" s="5">
        <f t="shared" si="11"/>
        <v>-0.19428571428571428</v>
      </c>
      <c r="AM5" s="5">
        <f t="shared" si="11"/>
        <v>-0.11695906432748548</v>
      </c>
      <c r="AN5" s="5">
        <f t="shared" si="11"/>
        <v>-0.2857142857142857</v>
      </c>
      <c r="AO5" s="5">
        <f t="shared" si="11"/>
        <v>-5.4570259208730487E-3</v>
      </c>
      <c r="AP5" s="5">
        <f t="shared" si="11"/>
        <v>7.3800738007379074E-3</v>
      </c>
      <c r="AQ5" s="5">
        <f t="shared" si="11"/>
        <v>-0.16666666666666663</v>
      </c>
      <c r="AR5" s="5" t="str">
        <f t="shared" si="11"/>
        <v/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0.36499999999999999</v>
      </c>
      <c r="BB5" s="3">
        <f t="shared" ref="BB5:BB14" si="14">IF(AE5=0,"",X$3)</f>
        <v>0.20300000000000001</v>
      </c>
      <c r="BC5" s="3">
        <f t="shared" ref="BC5:BC14" si="15">IF(AE5=0,"",-BB5)</f>
        <v>-0.20300000000000001</v>
      </c>
      <c r="BD5" s="3">
        <f t="shared" ref="BD5:BD14" si="16">IF(AE5=0,"",-BA5)</f>
        <v>-0.36499999999999999</v>
      </c>
      <c r="BE5" s="56">
        <f t="shared" ref="BE5:BE14" si="17">IF(AE5=0,"",AVERAGE(AG5:AZ5))</f>
        <v>-0.14290240048220493</v>
      </c>
      <c r="BF5" s="56">
        <f t="shared" ref="BF5:BF14" si="18">IF(AE5&lt;2,"",STDEV(AG5:AZ5)/SQRT(AE5)*TINV(0.05,AE5-1))</f>
        <v>6.0018387561711795E-2</v>
      </c>
      <c r="BG5" s="58">
        <f t="shared" ref="BG5:BG14" si="19">IF(CG5="","",-CG5)</f>
        <v>-1.4849317001673137</v>
      </c>
      <c r="BH5" s="92">
        <f t="shared" ref="BH5:BW14" si="20">IF(D5*D$4=0,"",D5*$AD5-AG$4)</f>
        <v>-2.3000000000000007</v>
      </c>
      <c r="BI5" s="4">
        <f t="shared" si="20"/>
        <v>-1.4000000000000004</v>
      </c>
      <c r="BJ5" s="4">
        <f t="shared" si="20"/>
        <v>-4.4000000000000021</v>
      </c>
      <c r="BK5" s="4">
        <f t="shared" si="20"/>
        <v>-1.0000000000000004</v>
      </c>
      <c r="BL5" s="4">
        <f t="shared" si="20"/>
        <v>-1.3999999999999986</v>
      </c>
      <c r="BM5" s="4">
        <f t="shared" si="20"/>
        <v>-6.8000000000000007</v>
      </c>
      <c r="BN5" s="4">
        <f t="shared" si="20"/>
        <v>-4.0000000000000036</v>
      </c>
      <c r="BO5" s="4">
        <f t="shared" si="20"/>
        <v>-0.19999999999999996</v>
      </c>
      <c r="BP5" s="4">
        <f t="shared" si="20"/>
        <v>-0.39999999999999147</v>
      </c>
      <c r="BQ5" s="4">
        <f t="shared" si="20"/>
        <v>0.19999999999999929</v>
      </c>
      <c r="BR5" s="4">
        <f t="shared" si="20"/>
        <v>-9.9999999999999978E-2</v>
      </c>
      <c r="BS5" s="4" t="str">
        <f t="shared" si="20"/>
        <v/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7.8574545454545452</v>
      </c>
      <c r="CC5" s="93">
        <f t="shared" ref="CC5:CC14" si="23">IF(AE5=0,"",AA$3)</f>
        <v>4.3700363636363644</v>
      </c>
      <c r="CD5" s="93">
        <f t="shared" ref="CD5:CD14" si="24">IF(AE5=0,"",-CC5)</f>
        <v>-4.3700363636363644</v>
      </c>
      <c r="CE5" s="93">
        <f t="shared" ref="CE5:CE14" si="25">IF(AE5=0,"",-CB5)</f>
        <v>-7.8574545454545452</v>
      </c>
      <c r="CF5" s="59">
        <f t="shared" ref="CF5:CF14" si="26">IF(AE5=0,"",AVERAGE(BH5:CA5))</f>
        <v>-1.9818181818181819</v>
      </c>
      <c r="CG5" s="58">
        <f t="shared" ref="CG5:CG14" si="27">IF(AE5&lt;2,"",STDEV(BH5:CA5)/SQRT(AE5)*TINV(0.05,AE5-1))</f>
        <v>1.4849317001673137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60">
        <v>14</v>
      </c>
      <c r="E6" s="160">
        <v>10.4</v>
      </c>
      <c r="F6" s="160">
        <v>16.600000000000001</v>
      </c>
      <c r="G6" s="160">
        <v>3.5</v>
      </c>
      <c r="H6" s="160"/>
      <c r="I6" s="160"/>
      <c r="J6" s="160"/>
      <c r="K6" s="160">
        <v>0.5</v>
      </c>
      <c r="L6" s="160">
        <v>65</v>
      </c>
      <c r="M6" s="152">
        <v>24.9</v>
      </c>
      <c r="N6" s="160">
        <v>0.6</v>
      </c>
      <c r="O6" s="160"/>
      <c r="P6" s="160"/>
      <c r="Q6" s="160"/>
      <c r="R6" s="160"/>
      <c r="S6" s="152"/>
      <c r="T6" s="152"/>
      <c r="U6" s="152"/>
      <c r="V6" s="152"/>
      <c r="W6" s="152"/>
      <c r="X6" s="16">
        <f t="shared" si="3"/>
        <v>-0.13962369004375641</v>
      </c>
      <c r="Y6" s="19">
        <f t="shared" si="4"/>
        <v>5.8276799692724271E-2</v>
      </c>
      <c r="Z6" s="17">
        <f t="shared" si="5"/>
        <v>0</v>
      </c>
      <c r="AA6" s="18">
        <f t="shared" si="6"/>
        <v>-2.3624999999999998</v>
      </c>
      <c r="AB6" s="20">
        <f t="shared" si="7"/>
        <v>1.8168411553652648</v>
      </c>
      <c r="AC6" s="17">
        <f t="shared" si="8"/>
        <v>-0.125</v>
      </c>
      <c r="AD6" s="96">
        <f t="shared" si="0"/>
        <v>1</v>
      </c>
      <c r="AE6" s="97">
        <f t="shared" si="9"/>
        <v>8</v>
      </c>
      <c r="AF6" s="53" t="str">
        <f t="shared" si="10"/>
        <v>Tid 2</v>
      </c>
      <c r="AG6" s="86">
        <f t="shared" si="11"/>
        <v>-0.11949685534591192</v>
      </c>
      <c r="AH6" s="5">
        <f t="shared" si="11"/>
        <v>-0.11864406779661019</v>
      </c>
      <c r="AI6" s="5">
        <f t="shared" si="11"/>
        <v>-0.19417475728155342</v>
      </c>
      <c r="AJ6" s="5">
        <f t="shared" si="11"/>
        <v>-0.20454545454545459</v>
      </c>
      <c r="AK6" s="5" t="str">
        <f t="shared" si="11"/>
        <v/>
      </c>
      <c r="AL6" s="5" t="str">
        <f t="shared" si="11"/>
        <v/>
      </c>
      <c r="AM6" s="5" t="str">
        <f t="shared" si="11"/>
        <v/>
      </c>
      <c r="AN6" s="5">
        <f t="shared" si="11"/>
        <v>-0.2857142857142857</v>
      </c>
      <c r="AO6" s="5">
        <f t="shared" si="11"/>
        <v>-0.11323328785811726</v>
      </c>
      <c r="AP6" s="5">
        <f t="shared" si="11"/>
        <v>-8.1180811808118203E-2</v>
      </c>
      <c r="AQ6" s="5">
        <f t="shared" si="11"/>
        <v>0</v>
      </c>
      <c r="AR6" s="5" t="str">
        <f t="shared" si="11"/>
        <v/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0.36499999999999999</v>
      </c>
      <c r="BB6" s="3">
        <f t="shared" si="14"/>
        <v>0.20300000000000001</v>
      </c>
      <c r="BC6" s="3">
        <f t="shared" si="15"/>
        <v>-0.20300000000000001</v>
      </c>
      <c r="BD6" s="3">
        <f t="shared" si="16"/>
        <v>-0.36499999999999999</v>
      </c>
      <c r="BE6" s="56">
        <f t="shared" si="17"/>
        <v>-0.13962369004375641</v>
      </c>
      <c r="BF6" s="56">
        <f t="shared" si="18"/>
        <v>7.2735295061607683E-2</v>
      </c>
      <c r="BG6" s="58">
        <f t="shared" si="19"/>
        <v>-2.2676001120916589</v>
      </c>
      <c r="BH6" s="92">
        <f t="shared" si="20"/>
        <v>-1.9000000000000004</v>
      </c>
      <c r="BI6" s="4">
        <f t="shared" si="20"/>
        <v>-1.4000000000000004</v>
      </c>
      <c r="BJ6" s="4">
        <f t="shared" si="20"/>
        <v>-4</v>
      </c>
      <c r="BK6" s="4">
        <f t="shared" si="20"/>
        <v>-0.90000000000000036</v>
      </c>
      <c r="BL6" s="4" t="str">
        <f t="shared" si="20"/>
        <v/>
      </c>
      <c r="BM6" s="4" t="str">
        <f t="shared" si="20"/>
        <v/>
      </c>
      <c r="BN6" s="4" t="str">
        <f t="shared" si="20"/>
        <v/>
      </c>
      <c r="BO6" s="4">
        <f t="shared" si="20"/>
        <v>-0.19999999999999996</v>
      </c>
      <c r="BP6" s="4">
        <f t="shared" si="20"/>
        <v>-8.2999999999999972</v>
      </c>
      <c r="BQ6" s="4">
        <f t="shared" si="20"/>
        <v>-2.2000000000000028</v>
      </c>
      <c r="BR6" s="4">
        <f t="shared" si="20"/>
        <v>0</v>
      </c>
      <c r="BS6" s="4" t="str">
        <f t="shared" si="20"/>
        <v/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7.8574545454545452</v>
      </c>
      <c r="CC6" s="93">
        <f t="shared" si="23"/>
        <v>4.3700363636363644</v>
      </c>
      <c r="CD6" s="93">
        <f t="shared" si="24"/>
        <v>-4.3700363636363644</v>
      </c>
      <c r="CE6" s="93">
        <f t="shared" si="25"/>
        <v>-7.8574545454545452</v>
      </c>
      <c r="CF6" s="59">
        <f t="shared" si="26"/>
        <v>-2.3624999999999998</v>
      </c>
      <c r="CG6" s="58">
        <f t="shared" si="27"/>
        <v>2.2676001120916589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89</v>
      </c>
      <c r="C7" s="22">
        <v>1</v>
      </c>
      <c r="D7" s="160">
        <v>12.6</v>
      </c>
      <c r="E7" s="160">
        <v>9.8000000000000007</v>
      </c>
      <c r="F7" s="160">
        <v>15.3</v>
      </c>
      <c r="G7" s="160">
        <v>3</v>
      </c>
      <c r="H7" s="160"/>
      <c r="I7" s="160"/>
      <c r="J7" s="160"/>
      <c r="K7" s="160"/>
      <c r="L7" s="160"/>
      <c r="M7" s="152"/>
      <c r="N7" s="160"/>
      <c r="O7" s="160"/>
      <c r="P7" s="160"/>
      <c r="Q7" s="160"/>
      <c r="R7" s="160"/>
      <c r="S7" s="152"/>
      <c r="T7" s="152"/>
      <c r="U7" s="152"/>
      <c r="V7" s="152"/>
      <c r="W7" s="152"/>
      <c r="X7" s="16">
        <f t="shared" si="3"/>
        <v>-0.23812551670373153</v>
      </c>
      <c r="Y7" s="19">
        <f t="shared" si="4"/>
        <v>7.5715987169227172E-2</v>
      </c>
      <c r="Z7" s="17">
        <f t="shared" si="5"/>
        <v>0</v>
      </c>
      <c r="AA7" s="18">
        <f t="shared" si="6"/>
        <v>-3.0000000000000004</v>
      </c>
      <c r="AB7" s="20">
        <f t="shared" si="7"/>
        <v>2.0312675832876783</v>
      </c>
      <c r="AC7" s="17">
        <f t="shared" si="8"/>
        <v>0</v>
      </c>
      <c r="AD7" s="96">
        <f t="shared" si="0"/>
        <v>1</v>
      </c>
      <c r="AE7" s="97">
        <f t="shared" si="9"/>
        <v>4</v>
      </c>
      <c r="AF7" s="53" t="str">
        <f t="shared" si="10"/>
        <v>Tid 3</v>
      </c>
      <c r="AG7" s="86">
        <f t="shared" si="11"/>
        <v>-0.20754716981132082</v>
      </c>
      <c r="AH7" s="5">
        <f t="shared" si="11"/>
        <v>-0.16949152542372881</v>
      </c>
      <c r="AI7" s="5">
        <f t="shared" si="11"/>
        <v>-0.25728155339805825</v>
      </c>
      <c r="AJ7" s="5">
        <f t="shared" si="11"/>
        <v>-0.31818181818181823</v>
      </c>
      <c r="AK7" s="5" t="str">
        <f t="shared" si="11"/>
        <v/>
      </c>
      <c r="AL7" s="5" t="str">
        <f t="shared" si="11"/>
        <v/>
      </c>
      <c r="AM7" s="5" t="str">
        <f t="shared" si="11"/>
        <v/>
      </c>
      <c r="AN7" s="5" t="str">
        <f t="shared" si="11"/>
        <v/>
      </c>
      <c r="AO7" s="5" t="str">
        <f t="shared" si="11"/>
        <v/>
      </c>
      <c r="AP7" s="5" t="str">
        <f t="shared" si="11"/>
        <v/>
      </c>
      <c r="AQ7" s="5" t="str">
        <f t="shared" si="11"/>
        <v/>
      </c>
      <c r="AR7" s="5" t="str">
        <f t="shared" si="11"/>
        <v/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0.36499999999999999</v>
      </c>
      <c r="BB7" s="3">
        <f t="shared" si="14"/>
        <v>0.20300000000000001</v>
      </c>
      <c r="BC7" s="3">
        <f t="shared" si="15"/>
        <v>-0.20300000000000001</v>
      </c>
      <c r="BD7" s="3">
        <f t="shared" si="16"/>
        <v>-0.36499999999999999</v>
      </c>
      <c r="BE7" s="56">
        <f t="shared" si="17"/>
        <v>-0.23812551670373153</v>
      </c>
      <c r="BF7" s="56">
        <f t="shared" si="18"/>
        <v>0.10239050205940978</v>
      </c>
      <c r="BG7" s="58">
        <f t="shared" si="19"/>
        <v>-2.7468770525963437</v>
      </c>
      <c r="BH7" s="92">
        <f t="shared" si="20"/>
        <v>-3.3000000000000007</v>
      </c>
      <c r="BI7" s="4">
        <f t="shared" si="20"/>
        <v>-2</v>
      </c>
      <c r="BJ7" s="4">
        <f t="shared" si="20"/>
        <v>-5.3000000000000007</v>
      </c>
      <c r="BK7" s="4">
        <f t="shared" si="20"/>
        <v>-1.4000000000000004</v>
      </c>
      <c r="BL7" s="4" t="str">
        <f t="shared" si="20"/>
        <v/>
      </c>
      <c r="BM7" s="4" t="str">
        <f t="shared" si="20"/>
        <v/>
      </c>
      <c r="BN7" s="4" t="str">
        <f t="shared" si="20"/>
        <v/>
      </c>
      <c r="BO7" s="4" t="str">
        <f t="shared" si="20"/>
        <v/>
      </c>
      <c r="BP7" s="4" t="str">
        <f t="shared" si="20"/>
        <v/>
      </c>
      <c r="BQ7" s="4" t="str">
        <f t="shared" si="20"/>
        <v/>
      </c>
      <c r="BR7" s="4" t="str">
        <f t="shared" si="20"/>
        <v/>
      </c>
      <c r="BS7" s="4" t="str">
        <f t="shared" si="20"/>
        <v/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7.8574545454545452</v>
      </c>
      <c r="CC7" s="93">
        <f t="shared" si="23"/>
        <v>4.3700363636363644</v>
      </c>
      <c r="CD7" s="93">
        <f t="shared" si="24"/>
        <v>-4.3700363636363644</v>
      </c>
      <c r="CE7" s="93">
        <f t="shared" si="25"/>
        <v>-7.8574545454545452</v>
      </c>
      <c r="CF7" s="59">
        <f t="shared" si="26"/>
        <v>-3.0000000000000004</v>
      </c>
      <c r="CG7" s="58">
        <f t="shared" si="27"/>
        <v>2.7468770525963437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52"/>
      <c r="E8" s="152"/>
      <c r="F8" s="152"/>
      <c r="G8" s="152"/>
      <c r="H8" s="152"/>
      <c r="I8" s="152"/>
      <c r="J8" s="152"/>
      <c r="K8" s="161"/>
      <c r="L8" s="161"/>
      <c r="M8" s="152"/>
      <c r="N8" s="160">
        <v>0.6</v>
      </c>
      <c r="O8" s="152"/>
      <c r="P8" s="152"/>
      <c r="Q8" s="152"/>
      <c r="R8" s="152"/>
      <c r="S8" s="152"/>
      <c r="T8" s="152"/>
      <c r="U8" s="152"/>
      <c r="V8" s="152"/>
      <c r="W8" s="152"/>
      <c r="X8" s="16" t="e">
        <f t="shared" si="3"/>
        <v>#DIV/0!</v>
      </c>
      <c r="Y8" s="19" t="str">
        <f t="shared" si="4"/>
        <v/>
      </c>
      <c r="Z8" s="17" t="e">
        <f t="shared" si="5"/>
        <v>#DIV/0!</v>
      </c>
      <c r="AA8" s="18" t="e">
        <f t="shared" si="6"/>
        <v>#DIV/0!</v>
      </c>
      <c r="AB8" s="20" t="str">
        <f t="shared" si="7"/>
        <v/>
      </c>
      <c r="AC8" s="17" t="e">
        <f t="shared" si="8"/>
        <v>#DIV/0!</v>
      </c>
      <c r="AD8" s="96" t="e">
        <f t="shared" si="0"/>
        <v>#DIV/0!</v>
      </c>
      <c r="AE8" s="97">
        <f t="shared" si="9"/>
        <v>1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e">
        <f t="shared" si="11"/>
        <v>#DIV/0!</v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>
        <f t="shared" si="13"/>
        <v>0.36499999999999999</v>
      </c>
      <c r="BB8" s="3">
        <f t="shared" si="14"/>
        <v>0.20300000000000001</v>
      </c>
      <c r="BC8" s="3">
        <f t="shared" si="15"/>
        <v>-0.20300000000000001</v>
      </c>
      <c r="BD8" s="3">
        <f t="shared" si="16"/>
        <v>-0.36499999999999999</v>
      </c>
      <c r="BE8" s="56" t="e">
        <f t="shared" si="17"/>
        <v>#DIV/0!</v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e">
        <f t="shared" si="20"/>
        <v>#DIV/0!</v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>
        <f t="shared" si="22"/>
        <v>7.8574545454545452</v>
      </c>
      <c r="CC8" s="93">
        <f t="shared" si="23"/>
        <v>4.3700363636363644</v>
      </c>
      <c r="CD8" s="93">
        <f t="shared" si="24"/>
        <v>-4.3700363636363644</v>
      </c>
      <c r="CE8" s="93">
        <f t="shared" si="25"/>
        <v>-7.8574545454545452</v>
      </c>
      <c r="CF8" s="59" t="e">
        <f t="shared" si="26"/>
        <v>#DIV/0!</v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52"/>
      <c r="E9" s="152"/>
      <c r="F9" s="162"/>
      <c r="G9" s="160"/>
      <c r="H9" s="160"/>
      <c r="I9" s="152"/>
      <c r="J9" s="152"/>
      <c r="K9" s="160"/>
      <c r="L9" s="160"/>
      <c r="M9" s="152"/>
      <c r="N9" s="160">
        <v>0.5</v>
      </c>
      <c r="O9" s="152"/>
      <c r="P9" s="152"/>
      <c r="Q9" s="152"/>
      <c r="R9" s="152"/>
      <c r="S9" s="152"/>
      <c r="T9" s="152"/>
      <c r="U9" s="152"/>
      <c r="V9" s="152"/>
      <c r="W9" s="152"/>
      <c r="X9" s="16" t="e">
        <f t="shared" si="3"/>
        <v>#DIV/0!</v>
      </c>
      <c r="Y9" s="19" t="str">
        <f t="shared" si="4"/>
        <v/>
      </c>
      <c r="Z9" s="17" t="e">
        <f t="shared" si="5"/>
        <v>#DIV/0!</v>
      </c>
      <c r="AA9" s="18" t="e">
        <f t="shared" si="6"/>
        <v>#DIV/0!</v>
      </c>
      <c r="AB9" s="20" t="str">
        <f t="shared" si="7"/>
        <v/>
      </c>
      <c r="AC9" s="17" t="e">
        <f t="shared" si="8"/>
        <v>#DIV/0!</v>
      </c>
      <c r="AD9" s="96" t="e">
        <f t="shared" si="0"/>
        <v>#DIV/0!</v>
      </c>
      <c r="AE9" s="97">
        <f t="shared" si="9"/>
        <v>1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e">
        <f t="shared" si="11"/>
        <v>#DIV/0!</v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>
        <f t="shared" si="13"/>
        <v>0.36499999999999999</v>
      </c>
      <c r="BB9" s="3">
        <f t="shared" si="14"/>
        <v>0.20300000000000001</v>
      </c>
      <c r="BC9" s="3">
        <f t="shared" si="15"/>
        <v>-0.20300000000000001</v>
      </c>
      <c r="BD9" s="3">
        <f t="shared" si="16"/>
        <v>-0.36499999999999999</v>
      </c>
      <c r="BE9" s="56" t="e">
        <f t="shared" si="17"/>
        <v>#DIV/0!</v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e">
        <f t="shared" si="20"/>
        <v>#DIV/0!</v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>
        <f t="shared" si="22"/>
        <v>7.8574545454545452</v>
      </c>
      <c r="CC9" s="93">
        <f t="shared" si="23"/>
        <v>4.3700363636363644</v>
      </c>
      <c r="CD9" s="93">
        <f t="shared" si="24"/>
        <v>-4.3700363636363644</v>
      </c>
      <c r="CE9" s="93">
        <f t="shared" si="25"/>
        <v>-7.8574545454545452</v>
      </c>
      <c r="CF9" s="59" t="e">
        <f t="shared" si="26"/>
        <v>#DIV/0!</v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52"/>
      <c r="E10" s="152"/>
      <c r="F10" s="152"/>
      <c r="G10" s="160"/>
      <c r="H10" s="160"/>
      <c r="I10" s="152"/>
      <c r="J10" s="152"/>
      <c r="K10" s="160"/>
      <c r="L10" s="160"/>
      <c r="M10" s="152"/>
      <c r="N10" s="160">
        <v>0.6</v>
      </c>
      <c r="O10" s="152"/>
      <c r="P10" s="152"/>
      <c r="Q10" s="152"/>
      <c r="R10" s="152"/>
      <c r="S10" s="152"/>
      <c r="T10" s="152"/>
      <c r="U10" s="152"/>
      <c r="V10" s="152"/>
      <c r="W10" s="152"/>
      <c r="X10" s="16" t="e">
        <f t="shared" si="3"/>
        <v>#DIV/0!</v>
      </c>
      <c r="Y10" s="19" t="str">
        <f t="shared" si="4"/>
        <v/>
      </c>
      <c r="Z10" s="17" t="e">
        <f t="shared" si="5"/>
        <v>#DIV/0!</v>
      </c>
      <c r="AA10" s="18" t="e">
        <f t="shared" si="6"/>
        <v>#DIV/0!</v>
      </c>
      <c r="AB10" s="20" t="str">
        <f t="shared" si="7"/>
        <v/>
      </c>
      <c r="AC10" s="17" t="e">
        <f t="shared" si="8"/>
        <v>#DIV/0!</v>
      </c>
      <c r="AD10" s="96" t="e">
        <f t="shared" si="0"/>
        <v>#DIV/0!</v>
      </c>
      <c r="AE10" s="97">
        <f t="shared" si="9"/>
        <v>1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e">
        <f t="shared" si="11"/>
        <v>#DIV/0!</v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>
        <f t="shared" si="13"/>
        <v>0.36499999999999999</v>
      </c>
      <c r="BB10" s="3">
        <f t="shared" si="14"/>
        <v>0.20300000000000001</v>
      </c>
      <c r="BC10" s="3">
        <f t="shared" si="15"/>
        <v>-0.20300000000000001</v>
      </c>
      <c r="BD10" s="3">
        <f t="shared" si="16"/>
        <v>-0.36499999999999999</v>
      </c>
      <c r="BE10" s="56" t="e">
        <f t="shared" si="17"/>
        <v>#DIV/0!</v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e">
        <f t="shared" si="20"/>
        <v>#DIV/0!</v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>
        <f t="shared" si="22"/>
        <v>7.8574545454545452</v>
      </c>
      <c r="CC10" s="93">
        <f t="shared" si="23"/>
        <v>4.3700363636363644</v>
      </c>
      <c r="CD10" s="93">
        <f t="shared" si="24"/>
        <v>-4.3700363636363644</v>
      </c>
      <c r="CE10" s="93">
        <f t="shared" si="25"/>
        <v>-7.8574545454545452</v>
      </c>
      <c r="CF10" s="59" t="e">
        <f t="shared" si="26"/>
        <v>#DIV/0!</v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3"/>
      <c r="E12" s="153"/>
      <c r="F12" s="153"/>
      <c r="G12" s="153"/>
      <c r="H12" s="152"/>
      <c r="I12" s="153"/>
      <c r="J12" s="153"/>
      <c r="K12" s="152"/>
      <c r="L12" s="153"/>
      <c r="M12" s="153"/>
      <c r="N12" s="153"/>
      <c r="O12" s="152"/>
      <c r="P12" s="152"/>
      <c r="Q12" s="152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3"/>
      <c r="E13" s="153"/>
      <c r="F13" s="153"/>
      <c r="G13" s="153"/>
      <c r="H13" s="152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26" priority="3">
      <formula>ABS(Z5)&gt;=0.05</formula>
    </cfRule>
  </conditionalFormatting>
  <conditionalFormatting sqref="AA5:AA38">
    <cfRule type="expression" dxfId="25" priority="2">
      <formula>OR(ABS($AA5+$AB5)&gt;$AA$3,ABS($AA5-$AB5)&gt;$AA$3)</formula>
    </cfRule>
  </conditionalFormatting>
  <conditionalFormatting sqref="X5:X38">
    <cfRule type="expression" dxfId="24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CZ68"/>
  <sheetViews>
    <sheetView zoomScale="90" zoomScaleNormal="90" workbookViewId="0">
      <selection activeCell="T5" sqref="T5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97</v>
      </c>
      <c r="B1" s="175"/>
      <c r="C1" s="159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62</v>
      </c>
      <c r="E3" s="150">
        <v>63</v>
      </c>
      <c r="F3" s="151">
        <v>64</v>
      </c>
      <c r="G3" s="151">
        <v>67</v>
      </c>
      <c r="H3" s="150">
        <v>69</v>
      </c>
      <c r="I3" s="150">
        <v>111</v>
      </c>
      <c r="J3" s="151">
        <v>112</v>
      </c>
      <c r="K3" s="151">
        <v>113</v>
      </c>
      <c r="L3" s="150">
        <v>114</v>
      </c>
      <c r="M3" s="151">
        <v>115</v>
      </c>
      <c r="N3" s="150">
        <v>116</v>
      </c>
      <c r="O3" s="150">
        <v>41</v>
      </c>
      <c r="P3" s="150">
        <v>42</v>
      </c>
      <c r="Q3" s="150">
        <v>43</v>
      </c>
      <c r="R3" s="150">
        <v>46</v>
      </c>
      <c r="S3" s="154"/>
      <c r="T3" s="150"/>
      <c r="U3" s="150"/>
      <c r="V3" s="150"/>
      <c r="W3" s="1"/>
      <c r="X3" s="172">
        <v>0.05</v>
      </c>
      <c r="Y3" s="173"/>
      <c r="Z3" s="165">
        <v>0.17</v>
      </c>
      <c r="AA3" s="174">
        <f>X3*AD3</f>
        <v>2.0000000000000004E-2</v>
      </c>
      <c r="AB3" s="174"/>
      <c r="AC3" s="158">
        <f>Z3*AD3</f>
        <v>6.8000000000000005E-2</v>
      </c>
      <c r="AD3" s="9">
        <f>AVERAGE(D4:W4)</f>
        <v>0.4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52">
        <v>0.25</v>
      </c>
      <c r="E4" s="152">
        <v>0.34</v>
      </c>
      <c r="F4" s="152">
        <v>0.13</v>
      </c>
      <c r="G4" s="152">
        <v>0.64</v>
      </c>
      <c r="H4" s="162">
        <v>0.81</v>
      </c>
      <c r="I4" s="162">
        <v>0.20599999999999999</v>
      </c>
      <c r="J4" s="162">
        <v>0.505</v>
      </c>
      <c r="K4" s="162">
        <v>0.36299999999999999</v>
      </c>
      <c r="L4" s="162">
        <v>0.156</v>
      </c>
      <c r="M4" s="162">
        <v>0.158</v>
      </c>
      <c r="N4" s="160">
        <v>0.24199999999999999</v>
      </c>
      <c r="O4" s="152">
        <v>0.34</v>
      </c>
      <c r="P4" s="152">
        <v>0.65</v>
      </c>
      <c r="Q4" s="152">
        <v>0.78</v>
      </c>
      <c r="R4" s="152">
        <v>0.43</v>
      </c>
      <c r="S4" s="152"/>
      <c r="T4" s="152"/>
      <c r="U4" s="152"/>
      <c r="V4" s="152"/>
      <c r="W4" s="152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0.25</v>
      </c>
      <c r="AH4" s="32">
        <f t="shared" ref="AH4:AZ4" si="1">E4*$AD4</f>
        <v>0.34</v>
      </c>
      <c r="AI4" s="32">
        <f t="shared" si="1"/>
        <v>0.13</v>
      </c>
      <c r="AJ4" s="32">
        <f t="shared" si="1"/>
        <v>0.64</v>
      </c>
      <c r="AK4" s="32">
        <f t="shared" si="1"/>
        <v>0.81</v>
      </c>
      <c r="AL4" s="32">
        <f t="shared" si="1"/>
        <v>0.20599999999999999</v>
      </c>
      <c r="AM4" s="32">
        <f t="shared" si="1"/>
        <v>0.505</v>
      </c>
      <c r="AN4" s="32">
        <f t="shared" si="1"/>
        <v>0.36299999999999999</v>
      </c>
      <c r="AO4" s="32">
        <f t="shared" si="1"/>
        <v>0.156</v>
      </c>
      <c r="AP4" s="32">
        <f t="shared" si="1"/>
        <v>0.158</v>
      </c>
      <c r="AQ4" s="32">
        <f t="shared" si="1"/>
        <v>0.24199999999999999</v>
      </c>
      <c r="AR4" s="32">
        <f t="shared" si="1"/>
        <v>0.34</v>
      </c>
      <c r="AS4" s="32">
        <f t="shared" si="1"/>
        <v>0.65</v>
      </c>
      <c r="AT4" s="32">
        <f t="shared" si="1"/>
        <v>0.78</v>
      </c>
      <c r="AU4" s="32">
        <f t="shared" si="1"/>
        <v>0.43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0.25</v>
      </c>
      <c r="BI4" s="31">
        <f t="shared" ref="BI4:CA4" si="2">AH4</f>
        <v>0.34</v>
      </c>
      <c r="BJ4" s="31">
        <f t="shared" si="2"/>
        <v>0.13</v>
      </c>
      <c r="BK4" s="31">
        <f t="shared" si="2"/>
        <v>0.64</v>
      </c>
      <c r="BL4" s="31">
        <f t="shared" si="2"/>
        <v>0.81</v>
      </c>
      <c r="BM4" s="31">
        <f t="shared" si="2"/>
        <v>0.20599999999999999</v>
      </c>
      <c r="BN4" s="31">
        <f t="shared" si="2"/>
        <v>0.505</v>
      </c>
      <c r="BO4" s="31">
        <f t="shared" si="2"/>
        <v>0.36299999999999999</v>
      </c>
      <c r="BP4" s="31">
        <f t="shared" si="2"/>
        <v>0.156</v>
      </c>
      <c r="BQ4" s="31">
        <f t="shared" si="2"/>
        <v>0.158</v>
      </c>
      <c r="BR4" s="31">
        <f t="shared" si="2"/>
        <v>0.24199999999999999</v>
      </c>
      <c r="BS4" s="31">
        <f t="shared" si="2"/>
        <v>0.34</v>
      </c>
      <c r="BT4" s="31">
        <f t="shared" si="2"/>
        <v>0.65</v>
      </c>
      <c r="BU4" s="31">
        <f t="shared" si="2"/>
        <v>0.78</v>
      </c>
      <c r="BV4" s="31">
        <f t="shared" si="2"/>
        <v>0.43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52">
        <v>0.24</v>
      </c>
      <c r="E5" s="152">
        <v>0.33</v>
      </c>
      <c r="F5" s="152">
        <v>0.124</v>
      </c>
      <c r="G5" s="152">
        <v>0.63</v>
      </c>
      <c r="H5" s="152">
        <v>0.78</v>
      </c>
      <c r="I5" s="152">
        <v>0.214</v>
      </c>
      <c r="J5" s="152">
        <v>0.48899999999999999</v>
      </c>
      <c r="K5" s="152">
        <v>0.33600000000000002</v>
      </c>
      <c r="L5" s="152">
        <v>0.17399999999999999</v>
      </c>
      <c r="M5" s="152">
        <v>0.14699999999999999</v>
      </c>
      <c r="N5" s="160">
        <v>0.23499999999999999</v>
      </c>
      <c r="O5" s="152">
        <v>0.318</v>
      </c>
      <c r="P5" s="152">
        <v>0.64100000000000001</v>
      </c>
      <c r="Q5" s="152">
        <v>0.79100000000000004</v>
      </c>
      <c r="R5" s="152">
        <v>0.38600000000000001</v>
      </c>
      <c r="S5" s="152"/>
      <c r="T5" s="152"/>
      <c r="U5" s="152"/>
      <c r="V5" s="152"/>
      <c r="W5" s="152"/>
      <c r="X5" s="16">
        <f t="shared" ref="X5:X14" si="3">IF(AE5=0,"",AVERAGE(AG5:AZ5))</f>
        <v>-2.5692822743538332E-2</v>
      </c>
      <c r="Y5" s="19">
        <f t="shared" ref="Y5:Y14" si="4">IF(AE5&lt;2,"",STDEV(AG5:AZ5)/SQRT(COUNT(AG5:AZ5))*TINV(0.1,COUNT(AG5:AZ5)-1))</f>
        <v>2.3816929911934907E-2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-1.1000000000000005E-2</v>
      </c>
      <c r="AB5" s="20">
        <f t="shared" ref="AB5:AB14" si="7">IF(AE5&lt;2,"",STDEV(BH5:CA5)/SQRT(COUNT(BH5:CA5))*TINV(0.1,COUNT(BH5:CA5)-1))</f>
        <v>7.2783230774869983E-3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15</v>
      </c>
      <c r="AF5" s="53" t="str">
        <f t="shared" ref="AF5:AF14" si="10">IF(A5="","",A5)</f>
        <v>Tid 1</v>
      </c>
      <c r="AG5" s="86">
        <f t="shared" ref="AG5:AV14" si="11">IF(D5*D$4=0,"",D5*$AD5/AG$4-1)</f>
        <v>-4.0000000000000036E-2</v>
      </c>
      <c r="AH5" s="5">
        <f t="shared" si="11"/>
        <v>-2.9411764705882359E-2</v>
      </c>
      <c r="AI5" s="5">
        <f t="shared" si="11"/>
        <v>-4.6153846153846212E-2</v>
      </c>
      <c r="AJ5" s="5">
        <f t="shared" si="11"/>
        <v>-1.5625E-2</v>
      </c>
      <c r="AK5" s="5">
        <f t="shared" si="11"/>
        <v>-3.703703703703709E-2</v>
      </c>
      <c r="AL5" s="5">
        <f t="shared" si="11"/>
        <v>3.8834951456310662E-2</v>
      </c>
      <c r="AM5" s="5">
        <f t="shared" si="11"/>
        <v>-3.1683168316831711E-2</v>
      </c>
      <c r="AN5" s="5">
        <f t="shared" si="11"/>
        <v>-7.4380165289256062E-2</v>
      </c>
      <c r="AO5" s="5">
        <f t="shared" si="11"/>
        <v>0.11538461538461542</v>
      </c>
      <c r="AP5" s="5">
        <f t="shared" si="11"/>
        <v>-6.9620253164557E-2</v>
      </c>
      <c r="AQ5" s="5">
        <f t="shared" si="11"/>
        <v>-2.8925619834710758E-2</v>
      </c>
      <c r="AR5" s="5">
        <f t="shared" si="11"/>
        <v>-6.470588235294128E-2</v>
      </c>
      <c r="AS5" s="5">
        <f t="shared" si="11"/>
        <v>-1.3846153846153841E-2</v>
      </c>
      <c r="AT5" s="5">
        <f t="shared" si="11"/>
        <v>1.4102564102564052E-2</v>
      </c>
      <c r="AU5" s="5">
        <f t="shared" si="11"/>
        <v>-0.10232558139534875</v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0.17</v>
      </c>
      <c r="BB5" s="3">
        <f t="shared" ref="BB5:BB14" si="14">IF(AE5=0,"",X$3)</f>
        <v>0.05</v>
      </c>
      <c r="BC5" s="3">
        <f t="shared" ref="BC5:BC14" si="15">IF(AE5=0,"",-BB5)</f>
        <v>-0.05</v>
      </c>
      <c r="BD5" s="3">
        <f t="shared" ref="BD5:BD14" si="16">IF(AE5=0,"",-BA5)</f>
        <v>-0.17</v>
      </c>
      <c r="BE5" s="56">
        <f t="shared" ref="BE5:BE14" si="17">IF(AE5=0,"",AVERAGE(AG5:AZ5))</f>
        <v>-2.5692822743538332E-2</v>
      </c>
      <c r="BF5" s="56">
        <f t="shared" ref="BF5:BF14" si="18">IF(AE5&lt;2,"",STDEV(AG5:AZ5)/SQRT(AE5)*TINV(0.05,AE5-1))</f>
        <v>2.9002407460577983E-2</v>
      </c>
      <c r="BG5" s="58">
        <f t="shared" ref="BG5:BG14" si="19">IF(CG5="","",-CG5)</f>
        <v>-8.8629765592595135E-3</v>
      </c>
      <c r="BH5" s="92">
        <f t="shared" ref="BH5:BW14" si="20">IF(D5*D$4=0,"",D5*$AD5-AG$4)</f>
        <v>-1.0000000000000009E-2</v>
      </c>
      <c r="BI5" s="4">
        <f t="shared" si="20"/>
        <v>-1.0000000000000009E-2</v>
      </c>
      <c r="BJ5" s="4">
        <f t="shared" si="20"/>
        <v>-6.0000000000000053E-3</v>
      </c>
      <c r="BK5" s="4">
        <f t="shared" si="20"/>
        <v>-1.0000000000000009E-2</v>
      </c>
      <c r="BL5" s="4">
        <f t="shared" si="20"/>
        <v>-3.0000000000000027E-2</v>
      </c>
      <c r="BM5" s="4">
        <f t="shared" si="20"/>
        <v>8.0000000000000071E-3</v>
      </c>
      <c r="BN5" s="4">
        <f t="shared" si="20"/>
        <v>-1.6000000000000014E-2</v>
      </c>
      <c r="BO5" s="4">
        <f t="shared" si="20"/>
        <v>-2.6999999999999968E-2</v>
      </c>
      <c r="BP5" s="4">
        <f t="shared" si="20"/>
        <v>1.7999999999999988E-2</v>
      </c>
      <c r="BQ5" s="4">
        <f t="shared" si="20"/>
        <v>-1.100000000000001E-2</v>
      </c>
      <c r="BR5" s="4">
        <f t="shared" si="20"/>
        <v>-7.0000000000000062E-3</v>
      </c>
      <c r="BS5" s="4">
        <f t="shared" si="20"/>
        <v>-2.200000000000002E-2</v>
      </c>
      <c r="BT5" s="4">
        <f t="shared" si="20"/>
        <v>-9.000000000000008E-3</v>
      </c>
      <c r="BU5" s="4">
        <f t="shared" si="20"/>
        <v>1.100000000000001E-2</v>
      </c>
      <c r="BV5" s="4">
        <f t="shared" si="20"/>
        <v>-4.3999999999999984E-2</v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6.8000000000000005E-2</v>
      </c>
      <c r="CC5" s="93">
        <f t="shared" ref="CC5:CC14" si="23">IF(AE5=0,"",AA$3)</f>
        <v>2.0000000000000004E-2</v>
      </c>
      <c r="CD5" s="93">
        <f t="shared" ref="CD5:CD14" si="24">IF(AE5=0,"",-CC5)</f>
        <v>-2.0000000000000004E-2</v>
      </c>
      <c r="CE5" s="93">
        <f t="shared" ref="CE5:CE14" si="25">IF(AE5=0,"",-CB5)</f>
        <v>-6.8000000000000005E-2</v>
      </c>
      <c r="CF5" s="59">
        <f t="shared" ref="CF5:CF14" si="26">IF(AE5=0,"",AVERAGE(BH5:CA5))</f>
        <v>-1.1000000000000005E-2</v>
      </c>
      <c r="CG5" s="58">
        <f t="shared" ref="CG5:CG14" si="27">IF(AE5&lt;2,"",STDEV(BH5:CA5)/SQRT(AE5)*TINV(0.05,AE5-1))</f>
        <v>8.8629765592595135E-3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52">
        <v>0.26400000000000001</v>
      </c>
      <c r="E6" s="152">
        <v>0.32500000000000001</v>
      </c>
      <c r="F6" s="152">
        <v>0.13400000000000001</v>
      </c>
      <c r="G6" s="152">
        <v>0.61</v>
      </c>
      <c r="H6" s="152">
        <v>0.80600000000000005</v>
      </c>
      <c r="I6" s="152">
        <v>0.20799999999999999</v>
      </c>
      <c r="J6" s="152">
        <v>0.48399999999999999</v>
      </c>
      <c r="K6" s="152">
        <v>0.32100000000000001</v>
      </c>
      <c r="L6" s="152">
        <v>0.19600000000000001</v>
      </c>
      <c r="M6" s="152">
        <v>0.16300000000000001</v>
      </c>
      <c r="N6" s="160">
        <v>0.2</v>
      </c>
      <c r="O6" s="152">
        <v>0.32200000000000001</v>
      </c>
      <c r="P6" s="152">
        <v>0.621</v>
      </c>
      <c r="Q6" s="152">
        <v>0.78900000000000003</v>
      </c>
      <c r="R6" s="152">
        <v>0.443</v>
      </c>
      <c r="S6" s="152"/>
      <c r="T6" s="152"/>
      <c r="U6" s="152"/>
      <c r="V6" s="152"/>
      <c r="W6" s="152"/>
      <c r="X6" s="16">
        <f t="shared" si="3"/>
        <v>-6.5348681447246221E-3</v>
      </c>
      <c r="Y6" s="19">
        <f t="shared" si="4"/>
        <v>4.306252977882493E-2</v>
      </c>
      <c r="Z6" s="17">
        <f t="shared" si="5"/>
        <v>0</v>
      </c>
      <c r="AA6" s="18">
        <f t="shared" si="6"/>
        <v>-7.6000000000000009E-3</v>
      </c>
      <c r="AB6" s="20">
        <f t="shared" si="7"/>
        <v>1.052556062809947E-2</v>
      </c>
      <c r="AC6" s="17">
        <f t="shared" si="8"/>
        <v>0</v>
      </c>
      <c r="AD6" s="96">
        <f t="shared" si="0"/>
        <v>1</v>
      </c>
      <c r="AE6" s="97">
        <f t="shared" si="9"/>
        <v>15</v>
      </c>
      <c r="AF6" s="53" t="str">
        <f t="shared" si="10"/>
        <v>Tid 2</v>
      </c>
      <c r="AG6" s="86">
        <f t="shared" si="11"/>
        <v>5.600000000000005E-2</v>
      </c>
      <c r="AH6" s="5">
        <f t="shared" si="11"/>
        <v>-4.4117647058823595E-2</v>
      </c>
      <c r="AI6" s="5">
        <f t="shared" si="11"/>
        <v>3.0769230769230882E-2</v>
      </c>
      <c r="AJ6" s="5">
        <f t="shared" si="11"/>
        <v>-4.6875E-2</v>
      </c>
      <c r="AK6" s="5">
        <f t="shared" si="11"/>
        <v>-4.9382716049383157E-3</v>
      </c>
      <c r="AL6" s="5">
        <f t="shared" si="11"/>
        <v>9.7087378640776656E-3</v>
      </c>
      <c r="AM6" s="5">
        <f t="shared" si="11"/>
        <v>-4.1584158415841621E-2</v>
      </c>
      <c r="AN6" s="5">
        <f t="shared" si="11"/>
        <v>-0.11570247933884292</v>
      </c>
      <c r="AO6" s="5">
        <f t="shared" si="11"/>
        <v>0.25641025641025639</v>
      </c>
      <c r="AP6" s="5">
        <f t="shared" si="11"/>
        <v>3.1645569620253111E-2</v>
      </c>
      <c r="AQ6" s="5">
        <f t="shared" si="11"/>
        <v>-0.17355371900826444</v>
      </c>
      <c r="AR6" s="5">
        <f t="shared" si="11"/>
        <v>-5.2941176470588269E-2</v>
      </c>
      <c r="AS6" s="5">
        <f t="shared" si="11"/>
        <v>-4.4615384615384612E-2</v>
      </c>
      <c r="AT6" s="5">
        <f t="shared" si="11"/>
        <v>1.1538461538461497E-2</v>
      </c>
      <c r="AU6" s="5">
        <f t="shared" si="11"/>
        <v>3.0232558139534849E-2</v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0.17</v>
      </c>
      <c r="BB6" s="3">
        <f t="shared" si="14"/>
        <v>0.05</v>
      </c>
      <c r="BC6" s="3">
        <f t="shared" si="15"/>
        <v>-0.05</v>
      </c>
      <c r="BD6" s="3">
        <f t="shared" si="16"/>
        <v>-0.17</v>
      </c>
      <c r="BE6" s="56">
        <f t="shared" si="17"/>
        <v>-6.5348681447246221E-3</v>
      </c>
      <c r="BF6" s="56">
        <f t="shared" si="18"/>
        <v>5.2438204233153853E-2</v>
      </c>
      <c r="BG6" s="58">
        <f t="shared" si="19"/>
        <v>-1.2817210245649073E-2</v>
      </c>
      <c r="BH6" s="92">
        <f t="shared" si="20"/>
        <v>1.4000000000000012E-2</v>
      </c>
      <c r="BI6" s="4">
        <f t="shared" si="20"/>
        <v>-1.5000000000000013E-2</v>
      </c>
      <c r="BJ6" s="4">
        <f t="shared" si="20"/>
        <v>4.0000000000000036E-3</v>
      </c>
      <c r="BK6" s="4">
        <f t="shared" si="20"/>
        <v>-3.0000000000000027E-2</v>
      </c>
      <c r="BL6" s="4">
        <f t="shared" si="20"/>
        <v>-4.0000000000000036E-3</v>
      </c>
      <c r="BM6" s="4">
        <f t="shared" si="20"/>
        <v>2.0000000000000018E-3</v>
      </c>
      <c r="BN6" s="4">
        <f t="shared" si="20"/>
        <v>-2.1000000000000019E-2</v>
      </c>
      <c r="BO6" s="4">
        <f t="shared" si="20"/>
        <v>-4.1999999999999982E-2</v>
      </c>
      <c r="BP6" s="4">
        <f t="shared" si="20"/>
        <v>4.0000000000000008E-2</v>
      </c>
      <c r="BQ6" s="4">
        <f t="shared" si="20"/>
        <v>5.0000000000000044E-3</v>
      </c>
      <c r="BR6" s="4">
        <f t="shared" si="20"/>
        <v>-4.1999999999999982E-2</v>
      </c>
      <c r="BS6" s="4">
        <f t="shared" si="20"/>
        <v>-1.8000000000000016E-2</v>
      </c>
      <c r="BT6" s="4">
        <f t="shared" si="20"/>
        <v>-2.9000000000000026E-2</v>
      </c>
      <c r="BU6" s="4">
        <f t="shared" si="20"/>
        <v>9.000000000000008E-3</v>
      </c>
      <c r="BV6" s="4">
        <f t="shared" si="20"/>
        <v>1.3000000000000012E-2</v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6.8000000000000005E-2</v>
      </c>
      <c r="CC6" s="93">
        <f t="shared" si="23"/>
        <v>2.0000000000000004E-2</v>
      </c>
      <c r="CD6" s="93">
        <f t="shared" si="24"/>
        <v>-2.0000000000000004E-2</v>
      </c>
      <c r="CE6" s="93">
        <f t="shared" si="25"/>
        <v>-6.8000000000000005E-2</v>
      </c>
      <c r="CF6" s="59">
        <f t="shared" si="26"/>
        <v>-7.6000000000000009E-3</v>
      </c>
      <c r="CG6" s="58">
        <f t="shared" si="27"/>
        <v>1.2817210245649073E-2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89</v>
      </c>
      <c r="C7" s="22">
        <v>1</v>
      </c>
      <c r="D7" s="152">
        <v>0.24</v>
      </c>
      <c r="E7" s="152">
        <v>0.33</v>
      </c>
      <c r="F7" s="152">
        <v>0.12</v>
      </c>
      <c r="G7" s="152">
        <v>0.6</v>
      </c>
      <c r="H7" s="152"/>
      <c r="I7" s="152">
        <v>0.219</v>
      </c>
      <c r="J7" s="152">
        <v>0.501</v>
      </c>
      <c r="K7" s="152">
        <v>0.32300000000000001</v>
      </c>
      <c r="L7" s="152">
        <v>0.17499999999999999</v>
      </c>
      <c r="M7" s="152">
        <v>0.155</v>
      </c>
      <c r="N7" s="160">
        <v>0.23499999999999999</v>
      </c>
      <c r="O7" s="152">
        <v>0.34300000000000003</v>
      </c>
      <c r="P7" s="152">
        <v>0.627</v>
      </c>
      <c r="Q7" s="152">
        <v>0.752</v>
      </c>
      <c r="R7" s="152">
        <v>0.443</v>
      </c>
      <c r="S7" s="152"/>
      <c r="T7" s="152"/>
      <c r="U7" s="152"/>
      <c r="V7" s="152"/>
      <c r="W7" s="152"/>
      <c r="X7" s="16">
        <f t="shared" si="3"/>
        <v>-1.5870409185712135E-2</v>
      </c>
      <c r="Y7" s="19">
        <f t="shared" si="4"/>
        <v>2.769576970103314E-2</v>
      </c>
      <c r="Z7" s="17">
        <f t="shared" si="5"/>
        <v>0</v>
      </c>
      <c r="AA7" s="18">
        <f t="shared" si="6"/>
        <v>-9.0714285714285775E-3</v>
      </c>
      <c r="AB7" s="20">
        <f t="shared" si="7"/>
        <v>8.7498619184224087E-3</v>
      </c>
      <c r="AC7" s="17">
        <f t="shared" si="8"/>
        <v>0</v>
      </c>
      <c r="AD7" s="96">
        <f t="shared" si="0"/>
        <v>1</v>
      </c>
      <c r="AE7" s="97">
        <f t="shared" si="9"/>
        <v>14</v>
      </c>
      <c r="AF7" s="53" t="str">
        <f t="shared" si="10"/>
        <v>Tid 3</v>
      </c>
      <c r="AG7" s="86">
        <f t="shared" si="11"/>
        <v>-4.0000000000000036E-2</v>
      </c>
      <c r="AH7" s="5">
        <f t="shared" si="11"/>
        <v>-2.9411764705882359E-2</v>
      </c>
      <c r="AI7" s="5">
        <f t="shared" si="11"/>
        <v>-7.6923076923076983E-2</v>
      </c>
      <c r="AJ7" s="5">
        <f t="shared" si="11"/>
        <v>-6.25E-2</v>
      </c>
      <c r="AK7" s="5" t="str">
        <f t="shared" si="11"/>
        <v/>
      </c>
      <c r="AL7" s="5">
        <f t="shared" si="11"/>
        <v>6.3106796116504826E-2</v>
      </c>
      <c r="AM7" s="5">
        <f t="shared" si="11"/>
        <v>-7.9207920792079278E-3</v>
      </c>
      <c r="AN7" s="5">
        <f t="shared" si="11"/>
        <v>-0.11019283746556474</v>
      </c>
      <c r="AO7" s="5">
        <f t="shared" si="11"/>
        <v>0.12179487179487181</v>
      </c>
      <c r="AP7" s="5">
        <f t="shared" si="11"/>
        <v>-1.8987341772151889E-2</v>
      </c>
      <c r="AQ7" s="5">
        <f t="shared" si="11"/>
        <v>-2.8925619834710758E-2</v>
      </c>
      <c r="AR7" s="5">
        <f t="shared" si="11"/>
        <v>8.8235294117646745E-3</v>
      </c>
      <c r="AS7" s="5">
        <f t="shared" si="11"/>
        <v>-3.5384615384615459E-2</v>
      </c>
      <c r="AT7" s="5">
        <f t="shared" si="11"/>
        <v>-3.5897435897435881E-2</v>
      </c>
      <c r="AU7" s="5">
        <f t="shared" si="11"/>
        <v>3.0232558139534849E-2</v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0.17</v>
      </c>
      <c r="BB7" s="3">
        <f t="shared" si="14"/>
        <v>0.05</v>
      </c>
      <c r="BC7" s="3">
        <f t="shared" si="15"/>
        <v>-0.05</v>
      </c>
      <c r="BD7" s="3">
        <f t="shared" si="16"/>
        <v>-0.17</v>
      </c>
      <c r="BE7" s="56">
        <f t="shared" si="17"/>
        <v>-1.5870409185712135E-2</v>
      </c>
      <c r="BF7" s="56">
        <f t="shared" si="18"/>
        <v>3.3786179036609798E-2</v>
      </c>
      <c r="BG7" s="58">
        <f t="shared" si="19"/>
        <v>-1.0673991173114277E-2</v>
      </c>
      <c r="BH7" s="92">
        <f t="shared" si="20"/>
        <v>-1.0000000000000009E-2</v>
      </c>
      <c r="BI7" s="4">
        <f t="shared" si="20"/>
        <v>-1.0000000000000009E-2</v>
      </c>
      <c r="BJ7" s="4">
        <f t="shared" si="20"/>
        <v>-1.0000000000000009E-2</v>
      </c>
      <c r="BK7" s="4">
        <f t="shared" si="20"/>
        <v>-4.0000000000000036E-2</v>
      </c>
      <c r="BL7" s="4" t="str">
        <f t="shared" si="20"/>
        <v/>
      </c>
      <c r="BM7" s="4">
        <f t="shared" si="20"/>
        <v>1.3000000000000012E-2</v>
      </c>
      <c r="BN7" s="4">
        <f t="shared" si="20"/>
        <v>-4.0000000000000036E-3</v>
      </c>
      <c r="BO7" s="4">
        <f t="shared" si="20"/>
        <v>-3.999999999999998E-2</v>
      </c>
      <c r="BP7" s="4">
        <f t="shared" si="20"/>
        <v>1.8999999999999989E-2</v>
      </c>
      <c r="BQ7" s="4">
        <f t="shared" si="20"/>
        <v>-3.0000000000000027E-3</v>
      </c>
      <c r="BR7" s="4">
        <f t="shared" si="20"/>
        <v>-7.0000000000000062E-3</v>
      </c>
      <c r="BS7" s="4">
        <f t="shared" si="20"/>
        <v>3.0000000000000027E-3</v>
      </c>
      <c r="BT7" s="4">
        <f t="shared" si="20"/>
        <v>-2.300000000000002E-2</v>
      </c>
      <c r="BU7" s="4">
        <f t="shared" si="20"/>
        <v>-2.8000000000000025E-2</v>
      </c>
      <c r="BV7" s="4">
        <f t="shared" si="20"/>
        <v>1.3000000000000012E-2</v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6.8000000000000005E-2</v>
      </c>
      <c r="CC7" s="93">
        <f t="shared" si="23"/>
        <v>2.0000000000000004E-2</v>
      </c>
      <c r="CD7" s="93">
        <f t="shared" si="24"/>
        <v>-2.0000000000000004E-2</v>
      </c>
      <c r="CE7" s="93">
        <f t="shared" si="25"/>
        <v>-6.8000000000000005E-2</v>
      </c>
      <c r="CF7" s="59">
        <f t="shared" si="26"/>
        <v>-9.0714285714285775E-3</v>
      </c>
      <c r="CG7" s="58">
        <f t="shared" si="27"/>
        <v>1.0673991173114277E-2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52"/>
      <c r="E8" s="152"/>
      <c r="F8" s="152"/>
      <c r="G8" s="152"/>
      <c r="H8" s="152"/>
      <c r="I8" s="152"/>
      <c r="J8" s="16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6" t="e">
        <f t="shared" si="0"/>
        <v>#DIV/0!</v>
      </c>
      <c r="AE8" s="97">
        <f t="shared" si="9"/>
        <v>0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 t="str">
        <f t="shared" si="22"/>
        <v/>
      </c>
      <c r="CC8" s="93" t="str">
        <f t="shared" si="23"/>
        <v/>
      </c>
      <c r="CD8" s="93" t="str">
        <f t="shared" si="24"/>
        <v/>
      </c>
      <c r="CE8" s="93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52"/>
      <c r="E9" s="152"/>
      <c r="F9" s="152"/>
      <c r="G9" s="152"/>
      <c r="H9" s="152"/>
      <c r="I9" s="152"/>
      <c r="J9" s="152"/>
      <c r="K9" s="152"/>
      <c r="L9" s="16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3"/>
      <c r="E12" s="153"/>
      <c r="F12" s="153"/>
      <c r="G12" s="153"/>
      <c r="H12" s="152"/>
      <c r="I12" s="153"/>
      <c r="J12" s="153"/>
      <c r="K12" s="152"/>
      <c r="L12" s="153"/>
      <c r="M12" s="153"/>
      <c r="N12" s="153"/>
      <c r="O12" s="152"/>
      <c r="P12" s="152"/>
      <c r="Q12" s="152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3"/>
      <c r="E13" s="153"/>
      <c r="F13" s="153"/>
      <c r="G13" s="153"/>
      <c r="H13" s="152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23" priority="3">
      <formula>ABS(Z5)&gt;=0.05</formula>
    </cfRule>
  </conditionalFormatting>
  <conditionalFormatting sqref="AA5:AA38">
    <cfRule type="expression" dxfId="22" priority="2">
      <formula>OR(ABS($AA5+$AB5)&gt;$AA$3,ABS($AA5-$AB5)&gt;$AA$3)</formula>
    </cfRule>
  </conditionalFormatting>
  <conditionalFormatting sqref="X5:X38">
    <cfRule type="expression" dxfId="21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Z68"/>
  <sheetViews>
    <sheetView topLeftCell="B1" zoomScale="90" zoomScaleNormal="90" workbookViewId="0">
      <selection activeCell="O10" sqref="O10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75" t="s">
        <v>96</v>
      </c>
      <c r="B1" s="175"/>
      <c r="C1" s="159"/>
      <c r="D1" s="177" t="s">
        <v>9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 t="s">
        <v>3</v>
      </c>
      <c r="Y1" s="179"/>
      <c r="Z1" s="179"/>
      <c r="AA1" s="180" t="s">
        <v>4</v>
      </c>
      <c r="AB1" s="180"/>
      <c r="AC1" s="180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6"/>
      <c r="B2" s="176"/>
      <c r="C2" s="83"/>
      <c r="D2" s="181" t="s">
        <v>0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4" t="s">
        <v>5</v>
      </c>
      <c r="Y2" s="185"/>
      <c r="Z2" s="12" t="s">
        <v>6</v>
      </c>
      <c r="AA2" s="180" t="s">
        <v>5</v>
      </c>
      <c r="AB2" s="180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0" t="s">
        <v>8</v>
      </c>
      <c r="B3" s="171"/>
      <c r="C3" s="23" t="s">
        <v>12</v>
      </c>
      <c r="D3" s="150">
        <v>61</v>
      </c>
      <c r="E3" s="150">
        <v>62</v>
      </c>
      <c r="F3" s="150">
        <v>65</v>
      </c>
      <c r="G3" s="150">
        <v>66</v>
      </c>
      <c r="H3" s="151">
        <v>67</v>
      </c>
      <c r="I3" s="151">
        <v>68</v>
      </c>
      <c r="J3" s="150">
        <v>69</v>
      </c>
      <c r="K3" s="151">
        <v>70</v>
      </c>
      <c r="L3" s="150">
        <v>112</v>
      </c>
      <c r="M3" s="151">
        <v>113</v>
      </c>
      <c r="N3" s="150">
        <v>116</v>
      </c>
      <c r="O3" s="150"/>
      <c r="P3" s="154"/>
      <c r="Q3" s="154"/>
      <c r="R3" s="150"/>
      <c r="S3" s="150"/>
      <c r="T3" s="154"/>
      <c r="U3" s="150"/>
      <c r="V3" s="150"/>
      <c r="W3" s="1"/>
      <c r="X3" s="172">
        <v>0.36899999999999999</v>
      </c>
      <c r="Y3" s="173"/>
      <c r="Z3" s="165">
        <v>0.46300000000000002</v>
      </c>
      <c r="AA3" s="174">
        <f>X3*AD3</f>
        <v>9.1948090909090912</v>
      </c>
      <c r="AB3" s="174"/>
      <c r="AC3" s="158">
        <f>Z3*AD3</f>
        <v>11.537118181818183</v>
      </c>
      <c r="AD3" s="9">
        <f>AVERAGE(D4:W4)</f>
        <v>24.918181818181822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20</v>
      </c>
      <c r="CC3" s="94" t="s">
        <v>10</v>
      </c>
      <c r="CD3" s="95" t="s">
        <v>18</v>
      </c>
      <c r="CE3" s="95" t="s">
        <v>21</v>
      </c>
      <c r="CF3" s="94" t="s">
        <v>13</v>
      </c>
      <c r="CG3" s="95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60">
        <v>1.8</v>
      </c>
      <c r="E4" s="160">
        <v>2.4</v>
      </c>
      <c r="F4" s="160">
        <v>2.8</v>
      </c>
      <c r="G4" s="160">
        <v>0.8</v>
      </c>
      <c r="H4" s="160">
        <v>3.2</v>
      </c>
      <c r="I4" s="161">
        <v>5</v>
      </c>
      <c r="J4" s="161">
        <v>242</v>
      </c>
      <c r="K4" s="161">
        <v>2.2000000000000002</v>
      </c>
      <c r="L4" s="161">
        <v>3.1</v>
      </c>
      <c r="M4" s="161">
        <v>2.6</v>
      </c>
      <c r="N4" s="160">
        <v>8.1999999999999993</v>
      </c>
      <c r="O4" s="160"/>
      <c r="P4" s="160"/>
      <c r="Q4" s="160"/>
      <c r="R4" s="160"/>
      <c r="S4" s="152"/>
      <c r="T4" s="152"/>
      <c r="U4" s="152"/>
      <c r="V4" s="152"/>
      <c r="W4" s="152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1.8</v>
      </c>
      <c r="AH4" s="32">
        <f t="shared" ref="AH4:AZ4" si="1">E4*$AD4</f>
        <v>2.4</v>
      </c>
      <c r="AI4" s="32">
        <f t="shared" si="1"/>
        <v>2.8</v>
      </c>
      <c r="AJ4" s="32">
        <f t="shared" si="1"/>
        <v>0.8</v>
      </c>
      <c r="AK4" s="32">
        <f t="shared" si="1"/>
        <v>3.2</v>
      </c>
      <c r="AL4" s="32">
        <f t="shared" si="1"/>
        <v>5</v>
      </c>
      <c r="AM4" s="32">
        <f t="shared" si="1"/>
        <v>242</v>
      </c>
      <c r="AN4" s="32">
        <f t="shared" si="1"/>
        <v>2.2000000000000002</v>
      </c>
      <c r="AO4" s="32">
        <f t="shared" si="1"/>
        <v>3.1</v>
      </c>
      <c r="AP4" s="32">
        <f t="shared" si="1"/>
        <v>2.6</v>
      </c>
      <c r="AQ4" s="32">
        <f t="shared" si="1"/>
        <v>8.1999999999999993</v>
      </c>
      <c r="AR4" s="32">
        <f t="shared" si="1"/>
        <v>0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1.8</v>
      </c>
      <c r="BI4" s="31">
        <f t="shared" ref="BI4:CA4" si="2">AH4</f>
        <v>2.4</v>
      </c>
      <c r="BJ4" s="31">
        <f t="shared" si="2"/>
        <v>2.8</v>
      </c>
      <c r="BK4" s="31">
        <f t="shared" si="2"/>
        <v>0.8</v>
      </c>
      <c r="BL4" s="31">
        <f t="shared" si="2"/>
        <v>3.2</v>
      </c>
      <c r="BM4" s="31">
        <f t="shared" si="2"/>
        <v>5</v>
      </c>
      <c r="BN4" s="31">
        <f t="shared" si="2"/>
        <v>242</v>
      </c>
      <c r="BO4" s="31">
        <f t="shared" si="2"/>
        <v>2.2000000000000002</v>
      </c>
      <c r="BP4" s="31">
        <f t="shared" si="2"/>
        <v>3.1</v>
      </c>
      <c r="BQ4" s="31">
        <f t="shared" si="2"/>
        <v>2.6</v>
      </c>
      <c r="BR4" s="31">
        <f t="shared" si="2"/>
        <v>8.1999999999999993</v>
      </c>
      <c r="BS4" s="31">
        <f t="shared" si="2"/>
        <v>0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87</v>
      </c>
      <c r="C5" s="22">
        <v>1</v>
      </c>
      <c r="D5" s="160">
        <v>2.6</v>
      </c>
      <c r="E5" s="160">
        <v>2.2000000000000002</v>
      </c>
      <c r="F5" s="160">
        <v>2.6</v>
      </c>
      <c r="G5" s="160">
        <v>0.8</v>
      </c>
      <c r="H5" s="160">
        <v>2.9</v>
      </c>
      <c r="I5" s="160">
        <v>4.5</v>
      </c>
      <c r="J5" s="160">
        <v>234.4</v>
      </c>
      <c r="K5" s="160">
        <v>2.1</v>
      </c>
      <c r="L5" s="160">
        <v>3.2</v>
      </c>
      <c r="M5" s="160">
        <v>3</v>
      </c>
      <c r="N5" s="160">
        <v>8.5</v>
      </c>
      <c r="O5" s="160"/>
      <c r="P5" s="160"/>
      <c r="Q5" s="160"/>
      <c r="R5" s="160"/>
      <c r="S5" s="152"/>
      <c r="T5" s="152"/>
      <c r="U5" s="152"/>
      <c r="V5" s="152"/>
      <c r="W5" s="152"/>
      <c r="X5" s="16">
        <f t="shared" ref="X5:X14" si="3">IF(AE5=0,"",AVERAGE(AG5:AZ5))</f>
        <v>2.1978419978749972E-2</v>
      </c>
      <c r="Y5" s="19">
        <f t="shared" ref="Y5:Y14" si="4">IF(AE5&lt;2,"",STDEV(AG5:AZ5)/SQRT(COUNT(AG5:AZ5))*TINV(0.1,COUNT(AG5:AZ5)-1))</f>
        <v>8.6776950355435714E-2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-0.66363636363636302</v>
      </c>
      <c r="AB5" s="20">
        <f t="shared" ref="AB5:AB14" si="7">IF(AE5&lt;2,"",STDEV(BH5:CA5)/SQRT(COUNT(BH5:CA5))*TINV(0.1,COUNT(BH5:CA5)-1))</f>
        <v>1.2727820255951952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11</v>
      </c>
      <c r="AF5" s="53" t="str">
        <f t="shared" ref="AF5:AF14" si="10">IF(A5="","",A5)</f>
        <v>Tid 1</v>
      </c>
      <c r="AG5" s="86">
        <f t="shared" ref="AG5:AV14" si="11">IF(D5*D$4=0,"",D5*$AD5/AG$4-1)</f>
        <v>0.44444444444444442</v>
      </c>
      <c r="AH5" s="5">
        <f t="shared" si="11"/>
        <v>-8.3333333333333259E-2</v>
      </c>
      <c r="AI5" s="5">
        <f t="shared" si="11"/>
        <v>-7.1428571428571286E-2</v>
      </c>
      <c r="AJ5" s="5">
        <f t="shared" si="11"/>
        <v>0</v>
      </c>
      <c r="AK5" s="5">
        <f t="shared" si="11"/>
        <v>-9.3750000000000111E-2</v>
      </c>
      <c r="AL5" s="5">
        <f t="shared" si="11"/>
        <v>-9.9999999999999978E-2</v>
      </c>
      <c r="AM5" s="5">
        <f t="shared" si="11"/>
        <v>-3.140495867768589E-2</v>
      </c>
      <c r="AN5" s="5">
        <f t="shared" si="11"/>
        <v>-4.5454545454545525E-2</v>
      </c>
      <c r="AO5" s="5">
        <f t="shared" si="11"/>
        <v>3.2258064516129004E-2</v>
      </c>
      <c r="AP5" s="5">
        <f t="shared" si="11"/>
        <v>0.15384615384615374</v>
      </c>
      <c r="AQ5" s="5">
        <f t="shared" si="11"/>
        <v>3.6585365853658569E-2</v>
      </c>
      <c r="AR5" s="5" t="str">
        <f t="shared" si="11"/>
        <v/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0.46300000000000002</v>
      </c>
      <c r="BB5" s="3">
        <f t="shared" ref="BB5:BB14" si="14">IF(AE5=0,"",X$3)</f>
        <v>0.36899999999999999</v>
      </c>
      <c r="BC5" s="3">
        <f t="shared" ref="BC5:BC14" si="15">IF(AE5=0,"",-BB5)</f>
        <v>-0.36899999999999999</v>
      </c>
      <c r="BD5" s="3">
        <f t="shared" ref="BD5:BD14" si="16">IF(AE5=0,"",-BA5)</f>
        <v>-0.46300000000000002</v>
      </c>
      <c r="BE5" s="56">
        <f t="shared" ref="BE5:BE14" si="17">IF(AE5=0,"",AVERAGE(AG5:AZ5))</f>
        <v>2.1978419978749972E-2</v>
      </c>
      <c r="BF5" s="56">
        <f t="shared" ref="BF5:BF14" si="18">IF(AE5&lt;2,"",STDEV(AG5:AZ5)/SQRT(AE5)*TINV(0.05,AE5-1))</f>
        <v>0.10667875415936336</v>
      </c>
      <c r="BG5" s="58">
        <f t="shared" ref="BG5:BG14" si="19">IF(CG5="","",-CG5)</f>
        <v>-1.5646873997159447</v>
      </c>
      <c r="BH5" s="92">
        <f t="shared" ref="BH5:BW14" si="20">IF(D5*D$4=0,"",D5*$AD5-AG$4)</f>
        <v>0.8</v>
      </c>
      <c r="BI5" s="4">
        <f t="shared" si="20"/>
        <v>-0.19999999999999973</v>
      </c>
      <c r="BJ5" s="4">
        <f t="shared" si="20"/>
        <v>-0.19999999999999973</v>
      </c>
      <c r="BK5" s="4">
        <f t="shared" si="20"/>
        <v>0</v>
      </c>
      <c r="BL5" s="4">
        <f t="shared" si="20"/>
        <v>-0.30000000000000027</v>
      </c>
      <c r="BM5" s="4">
        <f t="shared" si="20"/>
        <v>-0.5</v>
      </c>
      <c r="BN5" s="4">
        <f t="shared" si="20"/>
        <v>-7.5999999999999943</v>
      </c>
      <c r="BO5" s="4">
        <f t="shared" si="20"/>
        <v>-0.10000000000000009</v>
      </c>
      <c r="BP5" s="4">
        <f t="shared" si="20"/>
        <v>0.10000000000000009</v>
      </c>
      <c r="BQ5" s="4">
        <f t="shared" si="20"/>
        <v>0.39999999999999991</v>
      </c>
      <c r="BR5" s="4">
        <f t="shared" si="20"/>
        <v>0.30000000000000071</v>
      </c>
      <c r="BS5" s="4" t="str">
        <f t="shared" si="20"/>
        <v/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11.537118181818183</v>
      </c>
      <c r="CC5" s="93">
        <f t="shared" ref="CC5:CC14" si="23">IF(AE5=0,"",AA$3)</f>
        <v>9.1948090909090912</v>
      </c>
      <c r="CD5" s="93">
        <f t="shared" ref="CD5:CD14" si="24">IF(AE5=0,"",-CC5)</f>
        <v>-9.1948090909090912</v>
      </c>
      <c r="CE5" s="93">
        <f t="shared" ref="CE5:CE14" si="25">IF(AE5=0,"",-CB5)</f>
        <v>-11.537118181818183</v>
      </c>
      <c r="CF5" s="59">
        <f t="shared" ref="CF5:CF14" si="26">IF(AE5=0,"",AVERAGE(BH5:CA5))</f>
        <v>-0.66363636363636302</v>
      </c>
      <c r="CG5" s="58">
        <f t="shared" ref="CG5:CG14" si="27">IF(AE5&lt;2,"",STDEV(BH5:CA5)/SQRT(AE5)*TINV(0.05,AE5-1))</f>
        <v>1.5646873997159447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88</v>
      </c>
      <c r="C6" s="22">
        <v>1</v>
      </c>
      <c r="D6" s="160">
        <v>1.4</v>
      </c>
      <c r="E6" s="160">
        <v>2.9</v>
      </c>
      <c r="F6" s="160">
        <v>2.7</v>
      </c>
      <c r="G6" s="160"/>
      <c r="H6" s="160">
        <v>3.1</v>
      </c>
      <c r="I6" s="160">
        <v>5</v>
      </c>
      <c r="J6" s="160">
        <v>244.4</v>
      </c>
      <c r="K6" s="160">
        <v>2.4</v>
      </c>
      <c r="L6" s="160">
        <v>2.8</v>
      </c>
      <c r="M6" s="160">
        <v>2.2999999999999998</v>
      </c>
      <c r="N6" s="160">
        <v>9.5</v>
      </c>
      <c r="O6" s="160"/>
      <c r="P6" s="160"/>
      <c r="Q6" s="160"/>
      <c r="R6" s="160"/>
      <c r="S6" s="152"/>
      <c r="T6" s="152"/>
      <c r="U6" s="152"/>
      <c r="V6" s="152"/>
      <c r="W6" s="152"/>
      <c r="X6" s="16">
        <f t="shared" si="3"/>
        <v>-3.3648951889332034E-3</v>
      </c>
      <c r="Y6" s="19">
        <f t="shared" si="4"/>
        <v>7.5110386896644565E-2</v>
      </c>
      <c r="Z6" s="17">
        <f t="shared" si="5"/>
        <v>0</v>
      </c>
      <c r="AA6" s="18">
        <f t="shared" si="6"/>
        <v>0.32000000000000062</v>
      </c>
      <c r="AB6" s="20">
        <f t="shared" si="7"/>
        <v>0.51399853217381397</v>
      </c>
      <c r="AC6" s="17">
        <f t="shared" si="8"/>
        <v>0</v>
      </c>
      <c r="AD6" s="96">
        <f t="shared" si="0"/>
        <v>1</v>
      </c>
      <c r="AE6" s="97">
        <f t="shared" si="9"/>
        <v>10</v>
      </c>
      <c r="AF6" s="53" t="str">
        <f t="shared" si="10"/>
        <v>Tid 2</v>
      </c>
      <c r="AG6" s="86">
        <f t="shared" si="11"/>
        <v>-0.22222222222222232</v>
      </c>
      <c r="AH6" s="5">
        <f t="shared" si="11"/>
        <v>0.20833333333333326</v>
      </c>
      <c r="AI6" s="5">
        <f t="shared" si="11"/>
        <v>-3.5714285714285587E-2</v>
      </c>
      <c r="AJ6" s="5" t="str">
        <f t="shared" si="11"/>
        <v/>
      </c>
      <c r="AK6" s="5">
        <f t="shared" si="11"/>
        <v>-3.125E-2</v>
      </c>
      <c r="AL6" s="5">
        <f t="shared" si="11"/>
        <v>0</v>
      </c>
      <c r="AM6" s="5">
        <f t="shared" si="11"/>
        <v>9.917355371900749E-3</v>
      </c>
      <c r="AN6" s="5">
        <f t="shared" si="11"/>
        <v>9.0909090909090828E-2</v>
      </c>
      <c r="AO6" s="5">
        <f t="shared" si="11"/>
        <v>-9.6774193548387233E-2</v>
      </c>
      <c r="AP6" s="5">
        <f t="shared" si="11"/>
        <v>-0.11538461538461553</v>
      </c>
      <c r="AQ6" s="5">
        <f t="shared" si="11"/>
        <v>0.1585365853658538</v>
      </c>
      <c r="AR6" s="5" t="str">
        <f t="shared" si="11"/>
        <v/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0.46300000000000002</v>
      </c>
      <c r="BB6" s="3">
        <f t="shared" si="14"/>
        <v>0.36899999999999999</v>
      </c>
      <c r="BC6" s="3">
        <f t="shared" si="15"/>
        <v>-0.36899999999999999</v>
      </c>
      <c r="BD6" s="3">
        <f t="shared" si="16"/>
        <v>-0.46300000000000002</v>
      </c>
      <c r="BE6" s="56">
        <f t="shared" si="17"/>
        <v>-3.3648951889332034E-3</v>
      </c>
      <c r="BF6" s="56">
        <f t="shared" si="18"/>
        <v>9.2690142921299429E-2</v>
      </c>
      <c r="BG6" s="58">
        <f t="shared" si="19"/>
        <v>-0.63430105178511997</v>
      </c>
      <c r="BH6" s="92">
        <f t="shared" si="20"/>
        <v>-0.40000000000000013</v>
      </c>
      <c r="BI6" s="4">
        <f t="shared" si="20"/>
        <v>0.5</v>
      </c>
      <c r="BJ6" s="4">
        <f t="shared" si="20"/>
        <v>-9.9999999999999645E-2</v>
      </c>
      <c r="BK6" s="4" t="str">
        <f t="shared" si="20"/>
        <v/>
      </c>
      <c r="BL6" s="4">
        <f t="shared" si="20"/>
        <v>-0.10000000000000009</v>
      </c>
      <c r="BM6" s="4">
        <f t="shared" si="20"/>
        <v>0</v>
      </c>
      <c r="BN6" s="4">
        <f t="shared" si="20"/>
        <v>2.4000000000000057</v>
      </c>
      <c r="BO6" s="4">
        <f t="shared" si="20"/>
        <v>0.19999999999999973</v>
      </c>
      <c r="BP6" s="4">
        <f t="shared" si="20"/>
        <v>-0.30000000000000027</v>
      </c>
      <c r="BQ6" s="4">
        <f t="shared" si="20"/>
        <v>-0.30000000000000027</v>
      </c>
      <c r="BR6" s="4">
        <f t="shared" si="20"/>
        <v>1.3000000000000007</v>
      </c>
      <c r="BS6" s="4" t="str">
        <f t="shared" si="20"/>
        <v/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11.537118181818183</v>
      </c>
      <c r="CC6" s="93">
        <f t="shared" si="23"/>
        <v>9.1948090909090912</v>
      </c>
      <c r="CD6" s="93">
        <f t="shared" si="24"/>
        <v>-9.1948090909090912</v>
      </c>
      <c r="CE6" s="93">
        <f t="shared" si="25"/>
        <v>-11.537118181818183</v>
      </c>
      <c r="CF6" s="59">
        <f t="shared" si="26"/>
        <v>0.32000000000000062</v>
      </c>
      <c r="CG6" s="58">
        <f t="shared" si="27"/>
        <v>0.63430105178511997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89</v>
      </c>
      <c r="C7" s="22">
        <v>1</v>
      </c>
      <c r="D7" s="160">
        <v>1.3</v>
      </c>
      <c r="E7" s="160">
        <v>2.2000000000000002</v>
      </c>
      <c r="F7" s="160">
        <v>2.4</v>
      </c>
      <c r="G7" s="166"/>
      <c r="H7" s="160">
        <v>3</v>
      </c>
      <c r="I7" s="160">
        <v>4.8</v>
      </c>
      <c r="J7" s="160">
        <v>240.8</v>
      </c>
      <c r="K7" s="160">
        <v>2</v>
      </c>
      <c r="L7" s="160">
        <v>3.1</v>
      </c>
      <c r="M7" s="160">
        <v>2.6</v>
      </c>
      <c r="N7" s="160">
        <v>8.1999999999999993</v>
      </c>
      <c r="O7" s="160"/>
      <c r="P7" s="160"/>
      <c r="Q7" s="160"/>
      <c r="R7" s="160"/>
      <c r="S7" s="152"/>
      <c r="T7" s="152"/>
      <c r="U7" s="152"/>
      <c r="V7" s="152"/>
      <c r="W7" s="152"/>
      <c r="X7" s="16">
        <f t="shared" si="3"/>
        <v>-7.0233602256329519E-2</v>
      </c>
      <c r="Y7" s="19">
        <f t="shared" si="4"/>
        <v>5.0749541626826225E-2</v>
      </c>
      <c r="Z7" s="17">
        <f t="shared" si="5"/>
        <v>0</v>
      </c>
      <c r="AA7" s="18">
        <f t="shared" si="6"/>
        <v>-0.28999999999999887</v>
      </c>
      <c r="AB7" s="20">
        <f t="shared" si="7"/>
        <v>0.20891769338680757</v>
      </c>
      <c r="AC7" s="17">
        <f t="shared" si="8"/>
        <v>0</v>
      </c>
      <c r="AD7" s="96">
        <f t="shared" si="0"/>
        <v>1</v>
      </c>
      <c r="AE7" s="97">
        <f t="shared" si="9"/>
        <v>10</v>
      </c>
      <c r="AF7" s="53" t="str">
        <f t="shared" si="10"/>
        <v>Tid 3</v>
      </c>
      <c r="AG7" s="86">
        <f t="shared" si="11"/>
        <v>-0.27777777777777779</v>
      </c>
      <c r="AH7" s="5">
        <f t="shared" si="11"/>
        <v>-8.3333333333333259E-2</v>
      </c>
      <c r="AI7" s="5">
        <f t="shared" si="11"/>
        <v>-0.14285714285714279</v>
      </c>
      <c r="AJ7" s="5" t="str">
        <f t="shared" si="11"/>
        <v/>
      </c>
      <c r="AK7" s="5">
        <f t="shared" si="11"/>
        <v>-6.25E-2</v>
      </c>
      <c r="AL7" s="5">
        <f t="shared" si="11"/>
        <v>-4.0000000000000036E-2</v>
      </c>
      <c r="AM7" s="5">
        <f t="shared" si="11"/>
        <v>-4.9586776859503745E-3</v>
      </c>
      <c r="AN7" s="5">
        <f t="shared" si="11"/>
        <v>-9.0909090909090939E-2</v>
      </c>
      <c r="AO7" s="5">
        <f t="shared" si="11"/>
        <v>0</v>
      </c>
      <c r="AP7" s="5">
        <f t="shared" si="11"/>
        <v>0</v>
      </c>
      <c r="AQ7" s="5">
        <f t="shared" si="11"/>
        <v>0</v>
      </c>
      <c r="AR7" s="5" t="str">
        <f t="shared" si="11"/>
        <v/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0.46300000000000002</v>
      </c>
      <c r="BB7" s="3">
        <f t="shared" si="14"/>
        <v>0.36899999999999999</v>
      </c>
      <c r="BC7" s="3">
        <f t="shared" si="15"/>
        <v>-0.36899999999999999</v>
      </c>
      <c r="BD7" s="3">
        <f t="shared" si="16"/>
        <v>-0.46300000000000002</v>
      </c>
      <c r="BE7" s="56">
        <f t="shared" si="17"/>
        <v>-7.0233602256329519E-2</v>
      </c>
      <c r="BF7" s="56">
        <f t="shared" si="18"/>
        <v>6.2627586688560916E-2</v>
      </c>
      <c r="BG7" s="58">
        <f t="shared" si="19"/>
        <v>-0.25781535229552238</v>
      </c>
      <c r="BH7" s="92">
        <f t="shared" si="20"/>
        <v>-0.5</v>
      </c>
      <c r="BI7" s="4">
        <f t="shared" si="20"/>
        <v>-0.19999999999999973</v>
      </c>
      <c r="BJ7" s="4">
        <f t="shared" si="20"/>
        <v>-0.39999999999999991</v>
      </c>
      <c r="BK7" s="4" t="str">
        <f t="shared" si="20"/>
        <v/>
      </c>
      <c r="BL7" s="4">
        <f t="shared" si="20"/>
        <v>-0.20000000000000018</v>
      </c>
      <c r="BM7" s="4">
        <f t="shared" si="20"/>
        <v>-0.20000000000000018</v>
      </c>
      <c r="BN7" s="4">
        <f t="shared" si="20"/>
        <v>-1.1999999999999886</v>
      </c>
      <c r="BO7" s="4">
        <f t="shared" si="20"/>
        <v>-0.20000000000000018</v>
      </c>
      <c r="BP7" s="4">
        <f t="shared" si="20"/>
        <v>0</v>
      </c>
      <c r="BQ7" s="4">
        <f t="shared" si="20"/>
        <v>0</v>
      </c>
      <c r="BR7" s="4">
        <f t="shared" si="20"/>
        <v>0</v>
      </c>
      <c r="BS7" s="4" t="str">
        <f t="shared" si="20"/>
        <v/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11.537118181818183</v>
      </c>
      <c r="CC7" s="93">
        <f t="shared" si="23"/>
        <v>9.1948090909090912</v>
      </c>
      <c r="CD7" s="93">
        <f t="shared" si="24"/>
        <v>-9.1948090909090912</v>
      </c>
      <c r="CE7" s="93">
        <f t="shared" si="25"/>
        <v>-11.537118181818183</v>
      </c>
      <c r="CF7" s="59">
        <f t="shared" si="26"/>
        <v>-0.28999999999999887</v>
      </c>
      <c r="CG7" s="58">
        <f t="shared" si="27"/>
        <v>0.25781535229552238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/>
      <c r="B8" s="141"/>
      <c r="C8" s="2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6" t="e">
        <f t="shared" si="0"/>
        <v>#DIV/0!</v>
      </c>
      <c r="AE8" s="97">
        <f t="shared" si="9"/>
        <v>0</v>
      </c>
      <c r="AF8" s="53" t="str">
        <f t="shared" si="10"/>
        <v/>
      </c>
      <c r="AG8" s="86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2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 t="str">
        <f t="shared" si="22"/>
        <v/>
      </c>
      <c r="CC8" s="93" t="str">
        <f t="shared" si="23"/>
        <v/>
      </c>
      <c r="CD8" s="93" t="str">
        <f t="shared" si="24"/>
        <v/>
      </c>
      <c r="CE8" s="93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52"/>
      <c r="E9" s="152"/>
      <c r="F9" s="162"/>
      <c r="G9" s="152"/>
      <c r="H9" s="152"/>
      <c r="I9" s="152"/>
      <c r="J9" s="152"/>
      <c r="K9" s="160"/>
      <c r="L9" s="160"/>
      <c r="M9" s="160"/>
      <c r="N9" s="160"/>
      <c r="O9" s="152"/>
      <c r="P9" s="152"/>
      <c r="Q9" s="152"/>
      <c r="R9" s="152"/>
      <c r="S9" s="152"/>
      <c r="T9" s="152"/>
      <c r="U9" s="152"/>
      <c r="V9" s="152"/>
      <c r="W9" s="152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3"/>
      <c r="E12" s="153"/>
      <c r="F12" s="153"/>
      <c r="G12" s="153"/>
      <c r="H12" s="152"/>
      <c r="I12" s="153"/>
      <c r="J12" s="153"/>
      <c r="K12" s="152"/>
      <c r="L12" s="153"/>
      <c r="M12" s="153"/>
      <c r="N12" s="153"/>
      <c r="O12" s="152"/>
      <c r="P12" s="152"/>
      <c r="Q12" s="152"/>
      <c r="R12" s="152"/>
      <c r="S12" s="152"/>
      <c r="T12" s="152"/>
      <c r="U12" s="152"/>
      <c r="V12" s="152"/>
      <c r="W12" s="152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3"/>
      <c r="E13" s="153"/>
      <c r="F13" s="153"/>
      <c r="G13" s="153"/>
      <c r="H13" s="152"/>
      <c r="I13" s="153"/>
      <c r="J13" s="153"/>
      <c r="K13" s="152"/>
      <c r="L13" s="153"/>
      <c r="M13" s="153"/>
      <c r="N13" s="152"/>
      <c r="O13" s="152"/>
      <c r="P13" s="152"/>
      <c r="Q13" s="152"/>
      <c r="R13" s="152"/>
      <c r="S13" s="152"/>
      <c r="T13" s="152"/>
      <c r="U13" s="152"/>
      <c r="V13" s="153"/>
      <c r="W13" s="152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3"/>
      <c r="E14" s="153"/>
      <c r="F14" s="153"/>
      <c r="G14" s="153"/>
      <c r="H14" s="152"/>
      <c r="I14" s="153"/>
      <c r="J14" s="153"/>
      <c r="K14" s="153"/>
      <c r="L14" s="153"/>
      <c r="M14" s="153"/>
      <c r="N14" s="153"/>
      <c r="O14" s="152"/>
      <c r="P14" s="152"/>
      <c r="Q14" s="152"/>
      <c r="R14" s="152"/>
      <c r="S14" s="153"/>
      <c r="T14" s="152"/>
      <c r="U14" s="152"/>
      <c r="V14" s="153"/>
      <c r="W14" s="153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20" priority="3">
      <formula>ABS(Z5)&gt;=0.05</formula>
    </cfRule>
  </conditionalFormatting>
  <conditionalFormatting sqref="AA5:AA38">
    <cfRule type="expression" dxfId="19" priority="2">
      <formula>OR(ABS($AA5+$AB5)&gt;$AA$3,ABS($AA5-$AB5)&gt;$AA$3)</formula>
    </cfRule>
  </conditionalFormatting>
  <conditionalFormatting sqref="X5:X38">
    <cfRule type="expression" dxfId="18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SHBG</vt:lpstr>
      <vt:lpstr>PTH</vt:lpstr>
      <vt:lpstr>HCY</vt:lpstr>
      <vt:lpstr>Prolaktin</vt:lpstr>
      <vt:lpstr>FSH</vt:lpstr>
      <vt:lpstr>LH</vt:lpstr>
      <vt:lpstr>Progesteron</vt:lpstr>
      <vt:lpstr>Østradiol</vt:lpstr>
      <vt:lpstr>TPOa</vt:lpstr>
      <vt:lpstr>FT3</vt:lpstr>
      <vt:lpstr>FT4</vt:lpstr>
      <vt:lpstr>TSH</vt:lpstr>
      <vt:lpstr>Ferritin</vt:lpstr>
      <vt:lpstr>Folat</vt:lpstr>
      <vt:lpstr>Aktiv B12</vt:lpstr>
      <vt:lpstr>Forside  </vt:lpstr>
      <vt:lpstr>Beskrivelse av betingelser </vt:lpstr>
      <vt:lpstr>Bakgrunnsdata</vt:lpstr>
      <vt:lpstr>Konklusjon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</dc:creator>
  <cp:lastModifiedBy>Anne Elisabeth Solsvik</cp:lastModifiedBy>
  <dcterms:created xsi:type="dcterms:W3CDTF">2014-08-04T07:23:45Z</dcterms:created>
  <dcterms:modified xsi:type="dcterms:W3CDTF">2022-11-29T10:10:57Z</dcterms:modified>
</cp:coreProperties>
</file>