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A284D0F7-83A6-459A-BA26-C842A233FB3A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Forside" sheetId="4" r:id="rId1"/>
    <sheet name=" Beskrivelse av forsøket" sheetId="5" r:id="rId2"/>
    <sheet name="Data ROMTEMP" sheetId="7" r:id="rId3"/>
    <sheet name="Data KJØLESKAP" sheetId="2" r:id="rId4"/>
    <sheet name="Data FRYS" sheetId="1" r:id="rId5"/>
    <sheet name="Konklusjon" sheetId="6" r:id="rId6"/>
  </sheets>
  <externalReferences>
    <externalReference r:id="rId7"/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7" l="1"/>
  <c r="C64" i="7"/>
  <c r="D64" i="7"/>
  <c r="E64" i="7"/>
  <c r="F64" i="7"/>
  <c r="G64" i="7"/>
  <c r="H64" i="7"/>
  <c r="I64" i="7"/>
  <c r="J64" i="7"/>
  <c r="B65" i="7"/>
  <c r="C65" i="7"/>
  <c r="D65" i="7"/>
  <c r="E65" i="7"/>
  <c r="F65" i="7"/>
  <c r="G65" i="7"/>
  <c r="H65" i="7"/>
  <c r="I65" i="7"/>
  <c r="J65" i="7"/>
  <c r="J115" i="7" s="1"/>
  <c r="J117" i="7" s="1"/>
  <c r="B66" i="7"/>
  <c r="C66" i="7"/>
  <c r="D66" i="7"/>
  <c r="E66" i="7"/>
  <c r="F66" i="7"/>
  <c r="G66" i="7"/>
  <c r="H66" i="7"/>
  <c r="I66" i="7"/>
  <c r="J66" i="7"/>
  <c r="B67" i="7"/>
  <c r="C67" i="7"/>
  <c r="D67" i="7"/>
  <c r="E67" i="7"/>
  <c r="F67" i="7"/>
  <c r="G67" i="7"/>
  <c r="H67" i="7"/>
  <c r="I67" i="7"/>
  <c r="J67" i="7"/>
  <c r="B68" i="7"/>
  <c r="C68" i="7"/>
  <c r="D68" i="7"/>
  <c r="E68" i="7"/>
  <c r="F68" i="7"/>
  <c r="G68" i="7"/>
  <c r="H68" i="7"/>
  <c r="I68" i="7"/>
  <c r="J68" i="7"/>
  <c r="B69" i="7"/>
  <c r="C69" i="7"/>
  <c r="D69" i="7"/>
  <c r="E69" i="7"/>
  <c r="F69" i="7"/>
  <c r="G69" i="7"/>
  <c r="H69" i="7"/>
  <c r="I69" i="7"/>
  <c r="J69" i="7"/>
  <c r="B70" i="7"/>
  <c r="C70" i="7"/>
  <c r="D70" i="7"/>
  <c r="E70" i="7"/>
  <c r="F70" i="7"/>
  <c r="G70" i="7"/>
  <c r="H70" i="7"/>
  <c r="I70" i="7"/>
  <c r="J70" i="7"/>
  <c r="B71" i="7"/>
  <c r="C71" i="7"/>
  <c r="D71" i="7"/>
  <c r="E71" i="7"/>
  <c r="F71" i="7"/>
  <c r="G71" i="7"/>
  <c r="H71" i="7"/>
  <c r="I71" i="7"/>
  <c r="J71" i="7"/>
  <c r="B72" i="7"/>
  <c r="C72" i="7"/>
  <c r="D72" i="7"/>
  <c r="E72" i="7"/>
  <c r="F72" i="7"/>
  <c r="G72" i="7"/>
  <c r="H72" i="7"/>
  <c r="I72" i="7"/>
  <c r="J72" i="7"/>
  <c r="B73" i="7"/>
  <c r="C73" i="7"/>
  <c r="D73" i="7"/>
  <c r="E73" i="7"/>
  <c r="F73" i="7"/>
  <c r="G73" i="7"/>
  <c r="H73" i="7"/>
  <c r="I73" i="7"/>
  <c r="J73" i="7"/>
  <c r="B74" i="7"/>
  <c r="C74" i="7"/>
  <c r="D74" i="7"/>
  <c r="E74" i="7"/>
  <c r="F74" i="7"/>
  <c r="G74" i="7"/>
  <c r="H74" i="7"/>
  <c r="I74" i="7"/>
  <c r="J74" i="7"/>
  <c r="B75" i="7"/>
  <c r="C75" i="7"/>
  <c r="D75" i="7"/>
  <c r="E75" i="7"/>
  <c r="F75" i="7"/>
  <c r="G75" i="7"/>
  <c r="H75" i="7"/>
  <c r="I75" i="7"/>
  <c r="J75" i="7"/>
  <c r="B76" i="7"/>
  <c r="C76" i="7"/>
  <c r="D76" i="7"/>
  <c r="E76" i="7"/>
  <c r="F76" i="7"/>
  <c r="G76" i="7"/>
  <c r="H76" i="7"/>
  <c r="I76" i="7"/>
  <c r="J76" i="7"/>
  <c r="B77" i="7"/>
  <c r="C77" i="7"/>
  <c r="D77" i="7"/>
  <c r="E77" i="7"/>
  <c r="F77" i="7"/>
  <c r="G77" i="7"/>
  <c r="H77" i="7"/>
  <c r="I77" i="7"/>
  <c r="J77" i="7"/>
  <c r="B78" i="7"/>
  <c r="C78" i="7"/>
  <c r="D78" i="7"/>
  <c r="E78" i="7"/>
  <c r="F78" i="7"/>
  <c r="G78" i="7"/>
  <c r="H78" i="7"/>
  <c r="I78" i="7"/>
  <c r="J78" i="7"/>
  <c r="B79" i="7"/>
  <c r="C79" i="7"/>
  <c r="D79" i="7"/>
  <c r="E79" i="7"/>
  <c r="F79" i="7"/>
  <c r="G79" i="7"/>
  <c r="H79" i="7"/>
  <c r="I79" i="7"/>
  <c r="J79" i="7"/>
  <c r="B80" i="7"/>
  <c r="C80" i="7"/>
  <c r="D80" i="7"/>
  <c r="E80" i="7"/>
  <c r="F80" i="7"/>
  <c r="G80" i="7"/>
  <c r="H80" i="7"/>
  <c r="I80" i="7"/>
  <c r="J80" i="7"/>
  <c r="B81" i="7"/>
  <c r="C81" i="7"/>
  <c r="D81" i="7"/>
  <c r="E81" i="7"/>
  <c r="F81" i="7"/>
  <c r="G81" i="7"/>
  <c r="H81" i="7"/>
  <c r="I81" i="7"/>
  <c r="J81" i="7"/>
  <c r="B82" i="7"/>
  <c r="C82" i="7"/>
  <c r="D82" i="7"/>
  <c r="E82" i="7"/>
  <c r="F82" i="7"/>
  <c r="G82" i="7"/>
  <c r="H82" i="7"/>
  <c r="I82" i="7"/>
  <c r="J82" i="7"/>
  <c r="B83" i="7"/>
  <c r="C83" i="7"/>
  <c r="D83" i="7"/>
  <c r="E83" i="7"/>
  <c r="F83" i="7"/>
  <c r="G83" i="7"/>
  <c r="H83" i="7"/>
  <c r="I83" i="7"/>
  <c r="J83" i="7"/>
  <c r="B84" i="7"/>
  <c r="C84" i="7"/>
  <c r="D84" i="7"/>
  <c r="E84" i="7"/>
  <c r="F84" i="7"/>
  <c r="G84" i="7"/>
  <c r="H84" i="7"/>
  <c r="I84" i="7"/>
  <c r="J84" i="7"/>
  <c r="B85" i="7"/>
  <c r="C85" i="7"/>
  <c r="D85" i="7"/>
  <c r="E85" i="7"/>
  <c r="F85" i="7"/>
  <c r="G85" i="7"/>
  <c r="H85" i="7"/>
  <c r="H115" i="7" s="1"/>
  <c r="H114" i="7" s="1"/>
  <c r="I85" i="7"/>
  <c r="J85" i="7"/>
  <c r="B86" i="7"/>
  <c r="C86" i="7"/>
  <c r="D86" i="7"/>
  <c r="E86" i="7"/>
  <c r="F86" i="7"/>
  <c r="G86" i="7"/>
  <c r="H86" i="7"/>
  <c r="I86" i="7"/>
  <c r="J86" i="7"/>
  <c r="B87" i="7"/>
  <c r="C87" i="7"/>
  <c r="D87" i="7"/>
  <c r="E87" i="7"/>
  <c r="F87" i="7"/>
  <c r="G87" i="7"/>
  <c r="H87" i="7"/>
  <c r="I87" i="7"/>
  <c r="J87" i="7"/>
  <c r="B88" i="7"/>
  <c r="C88" i="7"/>
  <c r="D88" i="7"/>
  <c r="E88" i="7"/>
  <c r="F88" i="7"/>
  <c r="G88" i="7"/>
  <c r="H88" i="7"/>
  <c r="I88" i="7"/>
  <c r="J88" i="7"/>
  <c r="B89" i="7"/>
  <c r="C89" i="7"/>
  <c r="D89" i="7"/>
  <c r="E89" i="7"/>
  <c r="F89" i="7"/>
  <c r="G89" i="7"/>
  <c r="H89" i="7"/>
  <c r="I89" i="7"/>
  <c r="J89" i="7"/>
  <c r="B90" i="7"/>
  <c r="C90" i="7"/>
  <c r="D90" i="7"/>
  <c r="E90" i="7"/>
  <c r="F90" i="7"/>
  <c r="G90" i="7"/>
  <c r="H90" i="7"/>
  <c r="I90" i="7"/>
  <c r="J90" i="7"/>
  <c r="B91" i="7"/>
  <c r="C91" i="7"/>
  <c r="D91" i="7"/>
  <c r="E91" i="7"/>
  <c r="F91" i="7"/>
  <c r="G91" i="7"/>
  <c r="H91" i="7"/>
  <c r="I91" i="7"/>
  <c r="J91" i="7"/>
  <c r="B92" i="7"/>
  <c r="C92" i="7"/>
  <c r="D92" i="7"/>
  <c r="E92" i="7"/>
  <c r="F92" i="7"/>
  <c r="G92" i="7"/>
  <c r="H92" i="7"/>
  <c r="I92" i="7"/>
  <c r="J92" i="7"/>
  <c r="B93" i="7"/>
  <c r="C93" i="7"/>
  <c r="D93" i="7"/>
  <c r="E93" i="7"/>
  <c r="F93" i="7"/>
  <c r="G93" i="7"/>
  <c r="H93" i="7"/>
  <c r="I93" i="7"/>
  <c r="J93" i="7"/>
  <c r="B94" i="7"/>
  <c r="C94" i="7"/>
  <c r="D94" i="7"/>
  <c r="E94" i="7"/>
  <c r="F94" i="7"/>
  <c r="G94" i="7"/>
  <c r="H94" i="7"/>
  <c r="I94" i="7"/>
  <c r="J94" i="7"/>
  <c r="B95" i="7"/>
  <c r="C95" i="7"/>
  <c r="D95" i="7"/>
  <c r="E95" i="7"/>
  <c r="F95" i="7"/>
  <c r="G95" i="7"/>
  <c r="H95" i="7"/>
  <c r="I95" i="7"/>
  <c r="J95" i="7"/>
  <c r="B96" i="7"/>
  <c r="C96" i="7"/>
  <c r="D96" i="7"/>
  <c r="E96" i="7"/>
  <c r="F96" i="7"/>
  <c r="G96" i="7"/>
  <c r="H96" i="7"/>
  <c r="I96" i="7"/>
  <c r="J96" i="7"/>
  <c r="B97" i="7"/>
  <c r="C97" i="7"/>
  <c r="D97" i="7"/>
  <c r="E97" i="7"/>
  <c r="F97" i="7"/>
  <c r="G97" i="7"/>
  <c r="H97" i="7"/>
  <c r="I97" i="7"/>
  <c r="J97" i="7"/>
  <c r="B98" i="7"/>
  <c r="C98" i="7"/>
  <c r="D98" i="7"/>
  <c r="E98" i="7"/>
  <c r="F98" i="7"/>
  <c r="G98" i="7"/>
  <c r="H98" i="7"/>
  <c r="I98" i="7"/>
  <c r="J98" i="7"/>
  <c r="B99" i="7"/>
  <c r="C99" i="7"/>
  <c r="D99" i="7"/>
  <c r="E99" i="7"/>
  <c r="F99" i="7"/>
  <c r="G99" i="7"/>
  <c r="H99" i="7"/>
  <c r="I99" i="7"/>
  <c r="J99" i="7"/>
  <c r="B100" i="7"/>
  <c r="C100" i="7"/>
  <c r="D100" i="7"/>
  <c r="E100" i="7"/>
  <c r="F100" i="7"/>
  <c r="G100" i="7"/>
  <c r="H100" i="7"/>
  <c r="I100" i="7"/>
  <c r="J100" i="7"/>
  <c r="B101" i="7"/>
  <c r="C101" i="7"/>
  <c r="D101" i="7"/>
  <c r="E101" i="7"/>
  <c r="F101" i="7"/>
  <c r="G101" i="7"/>
  <c r="H101" i="7"/>
  <c r="I101" i="7"/>
  <c r="J101" i="7"/>
  <c r="B102" i="7"/>
  <c r="C102" i="7"/>
  <c r="D102" i="7"/>
  <c r="E102" i="7"/>
  <c r="F102" i="7"/>
  <c r="G102" i="7"/>
  <c r="H102" i="7"/>
  <c r="I102" i="7"/>
  <c r="J102" i="7"/>
  <c r="B103" i="7"/>
  <c r="C103" i="7"/>
  <c r="D103" i="7"/>
  <c r="E103" i="7"/>
  <c r="F103" i="7"/>
  <c r="G103" i="7"/>
  <c r="H103" i="7"/>
  <c r="I103" i="7"/>
  <c r="J103" i="7"/>
  <c r="B104" i="7"/>
  <c r="C104" i="7"/>
  <c r="D104" i="7"/>
  <c r="E104" i="7"/>
  <c r="F104" i="7"/>
  <c r="G104" i="7"/>
  <c r="H104" i="7"/>
  <c r="I104" i="7"/>
  <c r="J104" i="7"/>
  <c r="B105" i="7"/>
  <c r="C105" i="7"/>
  <c r="D105" i="7"/>
  <c r="E105" i="7"/>
  <c r="F105" i="7"/>
  <c r="G105" i="7"/>
  <c r="H105" i="7"/>
  <c r="I105" i="7"/>
  <c r="J105" i="7"/>
  <c r="B106" i="7"/>
  <c r="C106" i="7"/>
  <c r="D106" i="7"/>
  <c r="E106" i="7"/>
  <c r="F106" i="7"/>
  <c r="G106" i="7"/>
  <c r="H106" i="7"/>
  <c r="I106" i="7"/>
  <c r="J106" i="7"/>
  <c r="B107" i="7"/>
  <c r="C107" i="7"/>
  <c r="D107" i="7"/>
  <c r="E107" i="7"/>
  <c r="F107" i="7"/>
  <c r="G107" i="7"/>
  <c r="H107" i="7"/>
  <c r="I107" i="7"/>
  <c r="J107" i="7"/>
  <c r="B108" i="7"/>
  <c r="C108" i="7"/>
  <c r="D108" i="7"/>
  <c r="E108" i="7"/>
  <c r="F108" i="7"/>
  <c r="G108" i="7"/>
  <c r="H108" i="7"/>
  <c r="I108" i="7"/>
  <c r="J108" i="7"/>
  <c r="B109" i="7"/>
  <c r="C109" i="7"/>
  <c r="D109" i="7"/>
  <c r="E109" i="7"/>
  <c r="F109" i="7"/>
  <c r="G109" i="7"/>
  <c r="H109" i="7"/>
  <c r="I109" i="7"/>
  <c r="J109" i="7"/>
  <c r="B110" i="7"/>
  <c r="C110" i="7"/>
  <c r="D110" i="7"/>
  <c r="E110" i="7"/>
  <c r="F110" i="7"/>
  <c r="G110" i="7"/>
  <c r="H110" i="7"/>
  <c r="I110" i="7"/>
  <c r="J110" i="7"/>
  <c r="B111" i="7"/>
  <c r="C111" i="7"/>
  <c r="D111" i="7"/>
  <c r="E111" i="7"/>
  <c r="F111" i="7"/>
  <c r="G111" i="7"/>
  <c r="H111" i="7"/>
  <c r="I111" i="7"/>
  <c r="J111" i="7"/>
  <c r="B112" i="7"/>
  <c r="C112" i="7"/>
  <c r="D112" i="7"/>
  <c r="E112" i="7"/>
  <c r="F112" i="7"/>
  <c r="G112" i="7"/>
  <c r="H112" i="7"/>
  <c r="I112" i="7"/>
  <c r="J112" i="7"/>
  <c r="B113" i="7"/>
  <c r="C113" i="7"/>
  <c r="D113" i="7"/>
  <c r="E113" i="7"/>
  <c r="F113" i="7"/>
  <c r="G113" i="7"/>
  <c r="H113" i="7"/>
  <c r="I113" i="7"/>
  <c r="J113" i="7"/>
  <c r="I115" i="7"/>
  <c r="I117" i="7" s="1"/>
  <c r="B122" i="7"/>
  <c r="C122" i="7"/>
  <c r="D122" i="7"/>
  <c r="E122" i="7"/>
  <c r="F122" i="7"/>
  <c r="G122" i="7"/>
  <c r="H122" i="7"/>
  <c r="I122" i="7"/>
  <c r="J122" i="7"/>
  <c r="B123" i="7"/>
  <c r="C123" i="7"/>
  <c r="D123" i="7"/>
  <c r="E123" i="7"/>
  <c r="F123" i="7"/>
  <c r="G123" i="7"/>
  <c r="H123" i="7"/>
  <c r="I123" i="7"/>
  <c r="J123" i="7"/>
  <c r="B124" i="7"/>
  <c r="C124" i="7"/>
  <c r="D124" i="7"/>
  <c r="E124" i="7"/>
  <c r="F124" i="7"/>
  <c r="G124" i="7"/>
  <c r="H124" i="7"/>
  <c r="I124" i="7"/>
  <c r="J124" i="7"/>
  <c r="B125" i="7"/>
  <c r="C125" i="7"/>
  <c r="D125" i="7"/>
  <c r="E125" i="7"/>
  <c r="F125" i="7"/>
  <c r="G125" i="7"/>
  <c r="H125" i="7"/>
  <c r="I125" i="7"/>
  <c r="J125" i="7"/>
  <c r="G115" i="7" l="1"/>
  <c r="F115" i="7"/>
  <c r="E115" i="7"/>
  <c r="D115" i="7"/>
  <c r="C115" i="7"/>
  <c r="B115" i="7"/>
  <c r="D121" i="7"/>
  <c r="D116" i="7"/>
  <c r="D117" i="7" s="1"/>
  <c r="D120" i="7"/>
  <c r="D114" i="7"/>
  <c r="D118" i="7"/>
  <c r="D119" i="7" s="1"/>
  <c r="G116" i="7"/>
  <c r="G120" i="7"/>
  <c r="G117" i="7"/>
  <c r="G121" i="7"/>
  <c r="G114" i="7"/>
  <c r="G118" i="7"/>
  <c r="G119" i="7"/>
  <c r="E121" i="7"/>
  <c r="E114" i="7"/>
  <c r="E116" i="7"/>
  <c r="E117" i="7" s="1"/>
  <c r="E120" i="7"/>
  <c r="E118" i="7"/>
  <c r="E119" i="7" s="1"/>
  <c r="B116" i="7"/>
  <c r="B117" i="7" s="1"/>
  <c r="B120" i="7"/>
  <c r="B114" i="7"/>
  <c r="B118" i="7"/>
  <c r="B119" i="7" s="1"/>
  <c r="B121" i="7"/>
  <c r="C116" i="7"/>
  <c r="C117" i="7" s="1"/>
  <c r="C120" i="7"/>
  <c r="C114" i="7"/>
  <c r="C121" i="7"/>
  <c r="C118" i="7"/>
  <c r="F120" i="7"/>
  <c r="F117" i="7"/>
  <c r="F121" i="7"/>
  <c r="F116" i="7"/>
  <c r="F119" i="7"/>
  <c r="F114" i="7"/>
  <c r="F118" i="7"/>
  <c r="H119" i="7"/>
  <c r="J120" i="7"/>
  <c r="J116" i="7"/>
  <c r="H116" i="7"/>
  <c r="J119" i="7"/>
  <c r="H120" i="7"/>
  <c r="H121" i="7"/>
  <c r="H117" i="7"/>
  <c r="I119" i="7"/>
  <c r="J118" i="7"/>
  <c r="J114" i="7"/>
  <c r="I120" i="7"/>
  <c r="I116" i="7"/>
  <c r="I121" i="7"/>
  <c r="I118" i="7"/>
  <c r="I114" i="7"/>
  <c r="J121" i="7"/>
  <c r="H118" i="7"/>
  <c r="C119" i="7" l="1"/>
  <c r="J125" i="2" l="1"/>
  <c r="I125" i="2"/>
  <c r="H125" i="2"/>
  <c r="G125" i="2"/>
  <c r="F125" i="2"/>
  <c r="E125" i="2"/>
  <c r="D125" i="2"/>
  <c r="C125" i="2"/>
  <c r="B125" i="2"/>
  <c r="J124" i="2"/>
  <c r="I124" i="2"/>
  <c r="H124" i="2"/>
  <c r="G124" i="2"/>
  <c r="F124" i="2"/>
  <c r="E124" i="2"/>
  <c r="D124" i="2"/>
  <c r="C124" i="2"/>
  <c r="B124" i="2"/>
  <c r="J123" i="2"/>
  <c r="I123" i="2"/>
  <c r="H123" i="2"/>
  <c r="G123" i="2"/>
  <c r="F123" i="2"/>
  <c r="E123" i="2"/>
  <c r="D123" i="2"/>
  <c r="C123" i="2"/>
  <c r="B123" i="2"/>
  <c r="J122" i="2"/>
  <c r="I122" i="2"/>
  <c r="H122" i="2"/>
  <c r="G122" i="2"/>
  <c r="F122" i="2"/>
  <c r="E122" i="2"/>
  <c r="D122" i="2"/>
  <c r="C122" i="2"/>
  <c r="B122" i="2"/>
  <c r="J113" i="2"/>
  <c r="I113" i="2"/>
  <c r="H113" i="2"/>
  <c r="G113" i="2"/>
  <c r="F113" i="2"/>
  <c r="E113" i="2"/>
  <c r="D113" i="2"/>
  <c r="C113" i="2"/>
  <c r="B113" i="2"/>
  <c r="J112" i="2"/>
  <c r="I112" i="2"/>
  <c r="H112" i="2"/>
  <c r="G112" i="2"/>
  <c r="F112" i="2"/>
  <c r="E112" i="2"/>
  <c r="D112" i="2"/>
  <c r="C112" i="2"/>
  <c r="B112" i="2"/>
  <c r="J111" i="2"/>
  <c r="I111" i="2"/>
  <c r="H111" i="2"/>
  <c r="G111" i="2"/>
  <c r="F111" i="2"/>
  <c r="E111" i="2"/>
  <c r="D111" i="2"/>
  <c r="C111" i="2"/>
  <c r="B111" i="2"/>
  <c r="J110" i="2"/>
  <c r="I110" i="2"/>
  <c r="H110" i="2"/>
  <c r="G110" i="2"/>
  <c r="F110" i="2"/>
  <c r="E110" i="2"/>
  <c r="D110" i="2"/>
  <c r="C110" i="2"/>
  <c r="B110" i="2"/>
  <c r="J109" i="2"/>
  <c r="I109" i="2"/>
  <c r="H109" i="2"/>
  <c r="G109" i="2"/>
  <c r="F109" i="2"/>
  <c r="E109" i="2"/>
  <c r="D109" i="2"/>
  <c r="C109" i="2"/>
  <c r="B109" i="2"/>
  <c r="J108" i="2"/>
  <c r="I108" i="2"/>
  <c r="H108" i="2"/>
  <c r="G108" i="2"/>
  <c r="F108" i="2"/>
  <c r="E108" i="2"/>
  <c r="D108" i="2"/>
  <c r="C108" i="2"/>
  <c r="B108" i="2"/>
  <c r="J107" i="2"/>
  <c r="I107" i="2"/>
  <c r="H107" i="2"/>
  <c r="G107" i="2"/>
  <c r="F107" i="2"/>
  <c r="E107" i="2"/>
  <c r="D107" i="2"/>
  <c r="C107" i="2"/>
  <c r="B107" i="2"/>
  <c r="J106" i="2"/>
  <c r="I106" i="2"/>
  <c r="H106" i="2"/>
  <c r="G106" i="2"/>
  <c r="F106" i="2"/>
  <c r="E106" i="2"/>
  <c r="D106" i="2"/>
  <c r="C106" i="2"/>
  <c r="B106" i="2"/>
  <c r="J105" i="2"/>
  <c r="I105" i="2"/>
  <c r="H105" i="2"/>
  <c r="G105" i="2"/>
  <c r="F105" i="2"/>
  <c r="E105" i="2"/>
  <c r="D105" i="2"/>
  <c r="C105" i="2"/>
  <c r="B105" i="2"/>
  <c r="J104" i="2"/>
  <c r="I104" i="2"/>
  <c r="H104" i="2"/>
  <c r="G104" i="2"/>
  <c r="F104" i="2"/>
  <c r="E104" i="2"/>
  <c r="D104" i="2"/>
  <c r="C104" i="2"/>
  <c r="B104" i="2"/>
  <c r="J103" i="2"/>
  <c r="I103" i="2"/>
  <c r="H103" i="2"/>
  <c r="G103" i="2"/>
  <c r="F103" i="2"/>
  <c r="E103" i="2"/>
  <c r="D103" i="2"/>
  <c r="C103" i="2"/>
  <c r="B103" i="2"/>
  <c r="J102" i="2"/>
  <c r="I102" i="2"/>
  <c r="H102" i="2"/>
  <c r="G102" i="2"/>
  <c r="F102" i="2"/>
  <c r="E102" i="2"/>
  <c r="D102" i="2"/>
  <c r="C102" i="2"/>
  <c r="B102" i="2"/>
  <c r="J101" i="2"/>
  <c r="I101" i="2"/>
  <c r="H101" i="2"/>
  <c r="G101" i="2"/>
  <c r="F101" i="2"/>
  <c r="E101" i="2"/>
  <c r="D101" i="2"/>
  <c r="C101" i="2"/>
  <c r="B101" i="2"/>
  <c r="J100" i="2"/>
  <c r="I100" i="2"/>
  <c r="H100" i="2"/>
  <c r="G100" i="2"/>
  <c r="F100" i="2"/>
  <c r="E100" i="2"/>
  <c r="D100" i="2"/>
  <c r="C100" i="2"/>
  <c r="B100" i="2"/>
  <c r="J99" i="2"/>
  <c r="I99" i="2"/>
  <c r="H99" i="2"/>
  <c r="G99" i="2"/>
  <c r="F99" i="2"/>
  <c r="E99" i="2"/>
  <c r="D99" i="2"/>
  <c r="C99" i="2"/>
  <c r="B99" i="2"/>
  <c r="J98" i="2"/>
  <c r="I98" i="2"/>
  <c r="H98" i="2"/>
  <c r="G98" i="2"/>
  <c r="F98" i="2"/>
  <c r="E98" i="2"/>
  <c r="D98" i="2"/>
  <c r="C98" i="2"/>
  <c r="B98" i="2"/>
  <c r="J97" i="2"/>
  <c r="I97" i="2"/>
  <c r="H97" i="2"/>
  <c r="G97" i="2"/>
  <c r="F97" i="2"/>
  <c r="E97" i="2"/>
  <c r="D97" i="2"/>
  <c r="C97" i="2"/>
  <c r="B97" i="2"/>
  <c r="J96" i="2"/>
  <c r="I96" i="2"/>
  <c r="H96" i="2"/>
  <c r="G96" i="2"/>
  <c r="F96" i="2"/>
  <c r="E96" i="2"/>
  <c r="D96" i="2"/>
  <c r="C96" i="2"/>
  <c r="B96" i="2"/>
  <c r="J95" i="2"/>
  <c r="I95" i="2"/>
  <c r="H95" i="2"/>
  <c r="G95" i="2"/>
  <c r="F95" i="2"/>
  <c r="E95" i="2"/>
  <c r="D95" i="2"/>
  <c r="C95" i="2"/>
  <c r="B95" i="2"/>
  <c r="J94" i="2"/>
  <c r="I94" i="2"/>
  <c r="H94" i="2"/>
  <c r="G94" i="2"/>
  <c r="F94" i="2"/>
  <c r="E94" i="2"/>
  <c r="D94" i="2"/>
  <c r="C94" i="2"/>
  <c r="B94" i="2"/>
  <c r="J93" i="2"/>
  <c r="I93" i="2"/>
  <c r="H93" i="2"/>
  <c r="G93" i="2"/>
  <c r="F93" i="2"/>
  <c r="E93" i="2"/>
  <c r="D93" i="2"/>
  <c r="C93" i="2"/>
  <c r="B93" i="2"/>
  <c r="J92" i="2"/>
  <c r="I92" i="2"/>
  <c r="H92" i="2"/>
  <c r="G92" i="2"/>
  <c r="F92" i="2"/>
  <c r="E92" i="2"/>
  <c r="D92" i="2"/>
  <c r="C92" i="2"/>
  <c r="B92" i="2"/>
  <c r="J91" i="2"/>
  <c r="I91" i="2"/>
  <c r="H91" i="2"/>
  <c r="G91" i="2"/>
  <c r="F91" i="2"/>
  <c r="E91" i="2"/>
  <c r="D91" i="2"/>
  <c r="C91" i="2"/>
  <c r="B91" i="2"/>
  <c r="J90" i="2"/>
  <c r="I90" i="2"/>
  <c r="H90" i="2"/>
  <c r="G90" i="2"/>
  <c r="F90" i="2"/>
  <c r="E90" i="2"/>
  <c r="D90" i="2"/>
  <c r="C90" i="2"/>
  <c r="B90" i="2"/>
  <c r="J89" i="2"/>
  <c r="I89" i="2"/>
  <c r="H89" i="2"/>
  <c r="G89" i="2"/>
  <c r="F89" i="2"/>
  <c r="E89" i="2"/>
  <c r="D89" i="2"/>
  <c r="C89" i="2"/>
  <c r="B89" i="2"/>
  <c r="J88" i="2"/>
  <c r="I88" i="2"/>
  <c r="H88" i="2"/>
  <c r="G88" i="2"/>
  <c r="F88" i="2"/>
  <c r="E88" i="2"/>
  <c r="D88" i="2"/>
  <c r="C88" i="2"/>
  <c r="B88" i="2"/>
  <c r="J87" i="2"/>
  <c r="I87" i="2"/>
  <c r="H87" i="2"/>
  <c r="G87" i="2"/>
  <c r="F87" i="2"/>
  <c r="E87" i="2"/>
  <c r="D87" i="2"/>
  <c r="C87" i="2"/>
  <c r="B87" i="2"/>
  <c r="J86" i="2"/>
  <c r="I86" i="2"/>
  <c r="H86" i="2"/>
  <c r="G86" i="2"/>
  <c r="F86" i="2"/>
  <c r="E86" i="2"/>
  <c r="D86" i="2"/>
  <c r="C86" i="2"/>
  <c r="B86" i="2"/>
  <c r="J85" i="2"/>
  <c r="I85" i="2"/>
  <c r="H85" i="2"/>
  <c r="G85" i="2"/>
  <c r="F85" i="2"/>
  <c r="E85" i="2"/>
  <c r="D85" i="2"/>
  <c r="C85" i="2"/>
  <c r="B85" i="2"/>
  <c r="J84" i="2"/>
  <c r="I84" i="2"/>
  <c r="H84" i="2"/>
  <c r="G84" i="2"/>
  <c r="F84" i="2"/>
  <c r="E84" i="2"/>
  <c r="D84" i="2"/>
  <c r="C84" i="2"/>
  <c r="B84" i="2"/>
  <c r="J83" i="2"/>
  <c r="I83" i="2"/>
  <c r="H83" i="2"/>
  <c r="G83" i="2"/>
  <c r="F83" i="2"/>
  <c r="E83" i="2"/>
  <c r="D83" i="2"/>
  <c r="C83" i="2"/>
  <c r="B83" i="2"/>
  <c r="J82" i="2"/>
  <c r="I82" i="2"/>
  <c r="H82" i="2"/>
  <c r="G82" i="2"/>
  <c r="F82" i="2"/>
  <c r="E82" i="2"/>
  <c r="D82" i="2"/>
  <c r="C82" i="2"/>
  <c r="B82" i="2"/>
  <c r="J81" i="2"/>
  <c r="I81" i="2"/>
  <c r="H81" i="2"/>
  <c r="G81" i="2"/>
  <c r="F81" i="2"/>
  <c r="E81" i="2"/>
  <c r="D81" i="2"/>
  <c r="C81" i="2"/>
  <c r="B81" i="2"/>
  <c r="J80" i="2"/>
  <c r="I80" i="2"/>
  <c r="H80" i="2"/>
  <c r="G80" i="2"/>
  <c r="F80" i="2"/>
  <c r="E80" i="2"/>
  <c r="D80" i="2"/>
  <c r="C80" i="2"/>
  <c r="B80" i="2"/>
  <c r="J79" i="2"/>
  <c r="I79" i="2"/>
  <c r="H79" i="2"/>
  <c r="G79" i="2"/>
  <c r="F79" i="2"/>
  <c r="E79" i="2"/>
  <c r="D79" i="2"/>
  <c r="C79" i="2"/>
  <c r="B79" i="2"/>
  <c r="J78" i="2"/>
  <c r="I78" i="2"/>
  <c r="H78" i="2"/>
  <c r="G78" i="2"/>
  <c r="F78" i="2"/>
  <c r="E78" i="2"/>
  <c r="D78" i="2"/>
  <c r="C78" i="2"/>
  <c r="B78" i="2"/>
  <c r="J77" i="2"/>
  <c r="I77" i="2"/>
  <c r="H77" i="2"/>
  <c r="G77" i="2"/>
  <c r="F77" i="2"/>
  <c r="E77" i="2"/>
  <c r="D77" i="2"/>
  <c r="C77" i="2"/>
  <c r="B77" i="2"/>
  <c r="J76" i="2"/>
  <c r="I76" i="2"/>
  <c r="H76" i="2"/>
  <c r="G76" i="2"/>
  <c r="F76" i="2"/>
  <c r="E76" i="2"/>
  <c r="D76" i="2"/>
  <c r="C76" i="2"/>
  <c r="B76" i="2"/>
  <c r="J75" i="2"/>
  <c r="I75" i="2"/>
  <c r="H75" i="2"/>
  <c r="G75" i="2"/>
  <c r="F75" i="2"/>
  <c r="E75" i="2"/>
  <c r="D75" i="2"/>
  <c r="C75" i="2"/>
  <c r="B75" i="2"/>
  <c r="J74" i="2"/>
  <c r="I74" i="2"/>
  <c r="H74" i="2"/>
  <c r="G74" i="2"/>
  <c r="F74" i="2"/>
  <c r="E74" i="2"/>
  <c r="D74" i="2"/>
  <c r="C74" i="2"/>
  <c r="B74" i="2"/>
  <c r="J73" i="2"/>
  <c r="I73" i="2"/>
  <c r="H73" i="2"/>
  <c r="G73" i="2"/>
  <c r="F73" i="2"/>
  <c r="E73" i="2"/>
  <c r="D73" i="2"/>
  <c r="C73" i="2"/>
  <c r="B73" i="2"/>
  <c r="J72" i="2"/>
  <c r="I72" i="2"/>
  <c r="H72" i="2"/>
  <c r="G72" i="2"/>
  <c r="F72" i="2"/>
  <c r="E72" i="2"/>
  <c r="D72" i="2"/>
  <c r="C72" i="2"/>
  <c r="B72" i="2"/>
  <c r="J71" i="2"/>
  <c r="I71" i="2"/>
  <c r="H71" i="2"/>
  <c r="G71" i="2"/>
  <c r="F71" i="2"/>
  <c r="E71" i="2"/>
  <c r="D71" i="2"/>
  <c r="C71" i="2"/>
  <c r="B71" i="2"/>
  <c r="J70" i="2"/>
  <c r="I70" i="2"/>
  <c r="H70" i="2"/>
  <c r="G70" i="2"/>
  <c r="F70" i="2"/>
  <c r="E70" i="2"/>
  <c r="D70" i="2"/>
  <c r="C70" i="2"/>
  <c r="B70" i="2"/>
  <c r="J69" i="2"/>
  <c r="I69" i="2"/>
  <c r="H69" i="2"/>
  <c r="G69" i="2"/>
  <c r="F69" i="2"/>
  <c r="E69" i="2"/>
  <c r="D69" i="2"/>
  <c r="C69" i="2"/>
  <c r="B69" i="2"/>
  <c r="J68" i="2"/>
  <c r="I68" i="2"/>
  <c r="H68" i="2"/>
  <c r="G68" i="2"/>
  <c r="F68" i="2"/>
  <c r="E68" i="2"/>
  <c r="D68" i="2"/>
  <c r="C68" i="2"/>
  <c r="B68" i="2"/>
  <c r="J67" i="2"/>
  <c r="I67" i="2"/>
  <c r="H67" i="2"/>
  <c r="G67" i="2"/>
  <c r="F67" i="2"/>
  <c r="E67" i="2"/>
  <c r="D67" i="2"/>
  <c r="C67" i="2"/>
  <c r="B67" i="2"/>
  <c r="J66" i="2"/>
  <c r="I66" i="2"/>
  <c r="H66" i="2"/>
  <c r="G66" i="2"/>
  <c r="F66" i="2"/>
  <c r="E66" i="2"/>
  <c r="D66" i="2"/>
  <c r="C66" i="2"/>
  <c r="B66" i="2"/>
  <c r="J65" i="2"/>
  <c r="I65" i="2"/>
  <c r="H65" i="2"/>
  <c r="G65" i="2"/>
  <c r="F65" i="2"/>
  <c r="E65" i="2"/>
  <c r="D65" i="2"/>
  <c r="C65" i="2"/>
  <c r="B65" i="2"/>
  <c r="J64" i="2"/>
  <c r="I64" i="2"/>
  <c r="H64" i="2"/>
  <c r="H115" i="2" s="1"/>
  <c r="G64" i="2"/>
  <c r="F64" i="2"/>
  <c r="E64" i="2"/>
  <c r="D64" i="2"/>
  <c r="C64" i="2"/>
  <c r="B64" i="2"/>
  <c r="D115" i="2" l="1"/>
  <c r="E115" i="2"/>
  <c r="B115" i="2"/>
  <c r="I115" i="2"/>
  <c r="I117" i="2" s="1"/>
  <c r="F115" i="2"/>
  <c r="F121" i="2" s="1"/>
  <c r="J115" i="2"/>
  <c r="J117" i="2" s="1"/>
  <c r="C115" i="2"/>
  <c r="C120" i="2" s="1"/>
  <c r="G115" i="2"/>
  <c r="G120" i="2" s="1"/>
  <c r="H121" i="2"/>
  <c r="H117" i="2"/>
  <c r="H118" i="2"/>
  <c r="H114" i="2"/>
  <c r="H119" i="2"/>
  <c r="H120" i="2"/>
  <c r="H116" i="2"/>
  <c r="I121" i="2"/>
  <c r="I114" i="2"/>
  <c r="I120" i="2"/>
  <c r="F120" i="2"/>
  <c r="F116" i="2"/>
  <c r="F117" i="2" s="1"/>
  <c r="F118" i="2"/>
  <c r="F114" i="2"/>
  <c r="B120" i="2"/>
  <c r="B116" i="2"/>
  <c r="B121" i="2"/>
  <c r="B117" i="2"/>
  <c r="B118" i="2"/>
  <c r="B119" i="2" s="1"/>
  <c r="B114" i="2"/>
  <c r="J121" i="2"/>
  <c r="J119" i="2"/>
  <c r="J116" i="2"/>
  <c r="D120" i="2"/>
  <c r="D116" i="2"/>
  <c r="D117" i="2" s="1"/>
  <c r="D121" i="2"/>
  <c r="D118" i="2"/>
  <c r="D114" i="2"/>
  <c r="E120" i="2"/>
  <c r="E116" i="2"/>
  <c r="E117" i="2" s="1"/>
  <c r="E121" i="2"/>
  <c r="E118" i="2"/>
  <c r="E114" i="2"/>
  <c r="G114" i="2" l="1"/>
  <c r="C121" i="2"/>
  <c r="J120" i="2"/>
  <c r="C114" i="2"/>
  <c r="I119" i="2"/>
  <c r="D119" i="2"/>
  <c r="J114" i="2"/>
  <c r="C116" i="2"/>
  <c r="C117" i="2" s="1"/>
  <c r="I118" i="2"/>
  <c r="I116" i="2"/>
  <c r="G118" i="2"/>
  <c r="G121" i="2"/>
  <c r="C118" i="2"/>
  <c r="C119" i="2" s="1"/>
  <c r="G116" i="2"/>
  <c r="G117" i="2" s="1"/>
  <c r="J118" i="2"/>
  <c r="E119" i="2"/>
  <c r="F119" i="2"/>
  <c r="G119" i="2" l="1"/>
  <c r="J125" i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E115" i="1" l="1"/>
  <c r="E116" i="1" s="1"/>
  <c r="E117" i="1" s="1"/>
  <c r="F115" i="1"/>
  <c r="F120" i="1" s="1"/>
  <c r="D115" i="1"/>
  <c r="D118" i="1" s="1"/>
  <c r="J115" i="1"/>
  <c r="J119" i="1" s="1"/>
  <c r="I115" i="1"/>
  <c r="I118" i="1" s="1"/>
  <c r="I119" i="1" s="1"/>
  <c r="G115" i="1"/>
  <c r="G120" i="1" s="1"/>
  <c r="C115" i="1"/>
  <c r="C118" i="1" s="1"/>
  <c r="B115" i="1"/>
  <c r="B120" i="1" s="1"/>
  <c r="H115" i="1"/>
  <c r="H121" i="1" s="1"/>
  <c r="H118" i="1"/>
  <c r="H119" i="1" s="1"/>
  <c r="E121" i="1"/>
  <c r="E120" i="1"/>
  <c r="E114" i="1"/>
  <c r="C120" i="1" l="1"/>
  <c r="C114" i="1"/>
  <c r="C116" i="1"/>
  <c r="C117" i="1" s="1"/>
  <c r="C121" i="1"/>
  <c r="B116" i="1"/>
  <c r="B117" i="1" s="1"/>
  <c r="E118" i="1"/>
  <c r="E119" i="1" s="1"/>
  <c r="I120" i="1"/>
  <c r="F114" i="1"/>
  <c r="I121" i="1"/>
  <c r="B118" i="1"/>
  <c r="B119" i="1" s="1"/>
  <c r="H114" i="1"/>
  <c r="H120" i="1"/>
  <c r="F121" i="1"/>
  <c r="F116" i="1"/>
  <c r="F117" i="1" s="1"/>
  <c r="B114" i="1"/>
  <c r="F118" i="1"/>
  <c r="B121" i="1"/>
  <c r="D116" i="1"/>
  <c r="D117" i="1" s="1"/>
  <c r="D119" i="1" s="1"/>
  <c r="G121" i="1"/>
  <c r="J121" i="1"/>
  <c r="D121" i="1"/>
  <c r="G116" i="1"/>
  <c r="H117" i="1"/>
  <c r="D114" i="1"/>
  <c r="G118" i="1"/>
  <c r="G119" i="1" s="1"/>
  <c r="J117" i="1"/>
  <c r="G114" i="1"/>
  <c r="J114" i="1"/>
  <c r="G117" i="1"/>
  <c r="J118" i="1"/>
  <c r="H116" i="1"/>
  <c r="D120" i="1"/>
  <c r="J116" i="1"/>
  <c r="J120" i="1"/>
  <c r="I116" i="1"/>
  <c r="I117" i="1"/>
  <c r="I114" i="1"/>
  <c r="C119" i="1"/>
  <c r="F119" i="1"/>
</calcChain>
</file>

<file path=xl/sharedStrings.xml><?xml version="1.0" encoding="utf-8"?>
<sst xmlns="http://schemas.openxmlformats.org/spreadsheetml/2006/main" count="252" uniqueCount="141">
  <si>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</si>
  <si>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</si>
  <si>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</si>
  <si>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</si>
  <si>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</si>
  <si>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</si>
  <si>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</si>
  <si>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</si>
  <si>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</si>
  <si>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</si>
  <si>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</si>
  <si>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</si>
  <si>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</si>
  <si>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</si>
  <si>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</si>
  <si>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</si>
  <si>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</si>
  <si>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</si>
  <si>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</si>
  <si>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</si>
  <si>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</si>
  <si>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</si>
  <si>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</si>
  <si>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</si>
  <si>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</si>
  <si>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</si>
  <si>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</si>
  <si>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</si>
  <si>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</si>
  <si>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</si>
  <si>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</si>
  <si>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</si>
  <si>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</si>
  <si>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</si>
  <si>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</si>
  <si>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</si>
  <si>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</si>
  <si>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</si>
  <si>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</si>
  <si>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</si>
  <si>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</si>
  <si>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</si>
  <si>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</si>
  <si>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</si>
  <si>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</si>
  <si>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</si>
  <si>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</si>
  <si>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</si>
  <si>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</si>
  <si>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</si>
  <si>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</si>
  <si>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</si>
  <si>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</si>
  <si>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</si>
  <si>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>f.eks. S- CK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</si>
  <si>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</si>
  <si>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</si>
  <si>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</si>
  <si>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</si>
  <si>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</si>
  <si>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</si>
  <si>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</si>
  <si>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</si>
  <si>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</si>
  <si>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</si>
  <si>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</si>
  <si>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</si>
  <si>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</si>
  <si>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</si>
  <si>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</si>
  <si>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</si>
  <si>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</si>
  <si>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</si>
  <si>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</si>
  <si>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</si>
  <si>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</si>
  <si>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</si>
  <si>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</si>
  <si>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</si>
  <si>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</si>
  <si>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</si>
  <si>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LC/MS-MS</t>
  </si>
  <si>
    <t>In-house reagens. CE-merket i henhold til IVD-direktiv” (12.12.2012)</t>
  </si>
  <si>
    <t>x</t>
  </si>
  <si>
    <t>Ingen forsendelse</t>
  </si>
  <si>
    <t>Vacuette serum gelrør, 5 mL, 13x100 mL</t>
  </si>
  <si>
    <t>max 120</t>
  </si>
  <si>
    <t>18-25</t>
  </si>
  <si>
    <t>Seksjon spesiell biokjemi, Avdeling for medisinsk biokjemi, St.Olavs hospital</t>
  </si>
  <si>
    <t>17α-Hydroksyprogesteron (17α-OH-progesteron)</t>
  </si>
  <si>
    <t>Serum</t>
  </si>
  <si>
    <t>Dager</t>
  </si>
  <si>
    <t>0-90 dager</t>
  </si>
  <si>
    <t>s-17α-OH-progesteron, oppbevart i romtemperatur</t>
  </si>
  <si>
    <t>s-17α-OH-progesteron, oppbevart i fyser</t>
  </si>
  <si>
    <t>Juni - september 2017</t>
  </si>
  <si>
    <t>maks 2 timer</t>
  </si>
  <si>
    <t>17OH-Progesteron i serum</t>
  </si>
  <si>
    <t>0-14 dager</t>
  </si>
  <si>
    <t>0-21 dager</t>
  </si>
  <si>
    <t>2-8</t>
  </si>
  <si>
    <t>Avpippetert serum</t>
  </si>
  <si>
    <t>s-17α-OH-progesteron, oppbevart i romtemperatur kjøleskap</t>
  </si>
  <si>
    <t>Resultater</t>
  </si>
  <si>
    <t>Tillatt bias, 13,5 %:</t>
  </si>
  <si>
    <t>Romtemperatur</t>
  </si>
  <si>
    <t>Oppbevaringstid (dager)</t>
  </si>
  <si>
    <t>102,3 - 113,4</t>
  </si>
  <si>
    <t>100,4 - 108,2</t>
  </si>
  <si>
    <t>99,0 - 112,4</t>
  </si>
  <si>
    <t>Prosent endring (økende/reduksjon)</t>
  </si>
  <si>
    <t>Gjennomsnitt</t>
  </si>
  <si>
    <t>90 %- konfidensintervall</t>
  </si>
  <si>
    <t>Kjøleskap</t>
  </si>
  <si>
    <t>Frys (-20)</t>
  </si>
  <si>
    <t>101.9 - 109,4</t>
  </si>
  <si>
    <t>103,2 - 111,6</t>
  </si>
  <si>
    <t>100,2 - 209,4</t>
  </si>
  <si>
    <t>104,2 - 111,4</t>
  </si>
  <si>
    <t>105,6 - 109,7</t>
  </si>
  <si>
    <t>100,0 - 103,1</t>
  </si>
  <si>
    <t>99,9 - 105,9</t>
  </si>
  <si>
    <t>100,8 - 105,4</t>
  </si>
  <si>
    <t>Vurdering av tillatt bias</t>
  </si>
  <si>
    <t xml:space="preserve">Prøver analysert i konsentrasjonsområdet 0,15 - 5,28 nmol/L.
</t>
  </si>
  <si>
    <t>Romtemperatur, kjøleskap og frys (-20°C):</t>
  </si>
  <si>
    <t>Alle gjennomsnittverdier av prosentendring, med 90 % konfidensintervall ligger innenfor tillatt bias.</t>
  </si>
  <si>
    <t>Dette gjelder for alle tidspunkt og alle tre oppbevaringer.</t>
  </si>
  <si>
    <t>Dette holdbarhetskriteriet er oppfylt.</t>
  </si>
  <si>
    <t>95 % av enkeltverdiene er innenfor tillatt totalfeil både for romtemperatur og kjøleskap.</t>
  </si>
  <si>
    <t>Prøve 8 har nesten alle enkeltverdier utenfor tillatt totalfeil både for romtemperatur og kjøleskap.</t>
  </si>
  <si>
    <t>Mens for fryser har prøve 8 alle enkelt verdier innenfor, men skiller seg ut ved at disse også er</t>
  </si>
  <si>
    <t>høyere enn resten. Det er en mulighet for at det er 0-prøven som ikke er korrekt</t>
  </si>
  <si>
    <t>Dette holdbarhetskriteriet er oppfylt</t>
  </si>
  <si>
    <t>Holdbarhet for 17-OH-progesteron:</t>
  </si>
  <si>
    <t>Vurdering av tillatt totalfeil:</t>
  </si>
  <si>
    <t>Tillatt totalfeil, 29,7 %</t>
  </si>
  <si>
    <r>
      <t xml:space="preserve">Romtemperatur, serum med gel: </t>
    </r>
    <r>
      <rPr>
        <b/>
        <sz val="12"/>
        <rFont val="Arial"/>
        <family val="2"/>
      </rPr>
      <t>14 dager</t>
    </r>
  </si>
  <si>
    <r>
      <t xml:space="preserve">Kjøleskap, serum med gel: </t>
    </r>
    <r>
      <rPr>
        <b/>
        <sz val="12"/>
        <rFont val="Arial"/>
        <family val="2"/>
      </rPr>
      <t>21 dager</t>
    </r>
  </si>
  <si>
    <r>
      <t xml:space="preserve">Fryser (-20°C), serum avpippetert: </t>
    </r>
    <r>
      <rPr>
        <b/>
        <sz val="12"/>
        <rFont val="Arial"/>
        <family val="2"/>
      </rPr>
      <t>90 dager</t>
    </r>
  </si>
  <si>
    <t>Seksjonsleder Per Henrik Hepsø, per.henrik.hepso@stolav.no, 92053527 
Kvalitetskoordinator Veronica Sommer, veronica.sommer@stolav.no, 735 54 809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</si>
</sst>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D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locked="0"/>
    </xf>
    <xf numFmtId="0" fontId="0" fillId="0" borderId="4" xfId="0" applyBorder="1" applyProtection="1">
      <protection hidden="1"/>
    </xf>
    <xf numFmtId="0" fontId="0" fillId="2" borderId="4" xfId="0" applyFill="1" applyBorder="1" applyProtection="1">
      <protection locked="0" hidden="1"/>
    </xf>
    <xf numFmtId="0" fontId="2" fillId="0" borderId="4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0" fillId="3" borderId="1" xfId="0" applyFill="1" applyBorder="1"/>
    <xf numFmtId="0" fontId="2" fillId="3" borderId="7" xfId="0" applyFont="1" applyFill="1" applyBorder="1" applyAlignment="1">
      <alignment horizontal="center"/>
    </xf>
    <xf numFmtId="2" fontId="0" fillId="3" borderId="0" xfId="0" applyNumberFormat="1" applyFill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2" fontId="0" fillId="3" borderId="8" xfId="0" applyNumberFormat="1" applyFill="1" applyBorder="1"/>
    <xf numFmtId="2" fontId="0" fillId="3" borderId="5" xfId="0" applyNumberFormat="1" applyFill="1" applyBorder="1"/>
    <xf numFmtId="2" fontId="0" fillId="3" borderId="11" xfId="0" applyNumberFormat="1" applyFill="1" applyBorder="1"/>
    <xf numFmtId="2" fontId="2" fillId="3" borderId="12" xfId="0" applyNumberFormat="1" applyFont="1" applyFill="1" applyBorder="1"/>
    <xf numFmtId="2" fontId="2" fillId="3" borderId="13" xfId="0" applyNumberFormat="1" applyFont="1" applyFill="1" applyBorder="1"/>
    <xf numFmtId="2" fontId="0" fillId="3" borderId="14" xfId="0" applyNumberFormat="1" applyFill="1" applyBorder="1"/>
    <xf numFmtId="2" fontId="0" fillId="3" borderId="10" xfId="0" applyNumberFormat="1" applyFill="1" applyBorder="1"/>
    <xf numFmtId="2" fontId="2" fillId="3" borderId="15" xfId="0" applyNumberFormat="1" applyFont="1" applyFill="1" applyBorder="1"/>
    <xf numFmtId="164" fontId="10" fillId="0" borderId="16" xfId="0" applyNumberFormat="1" applyFont="1" applyBorder="1" applyAlignment="1" applyProtection="1">
      <alignment horizontal="right"/>
      <protection locked="0"/>
    </xf>
    <xf numFmtId="164" fontId="10" fillId="0" borderId="4" xfId="0" applyNumberFormat="1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64" fontId="9" fillId="0" borderId="19" xfId="0" applyNumberFormat="1" applyFont="1" applyBorder="1" applyAlignment="1" applyProtection="1">
      <alignment horizontal="right"/>
      <protection locked="0"/>
    </xf>
    <xf numFmtId="164" fontId="8" fillId="0" borderId="19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0" fontId="0" fillId="4" borderId="0" xfId="0" applyFill="1"/>
    <xf numFmtId="0" fontId="15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2" xfId="0" applyFont="1" applyFill="1" applyBorder="1"/>
    <xf numFmtId="0" fontId="21" fillId="5" borderId="22" xfId="0" applyFont="1" applyFill="1" applyBorder="1" applyAlignment="1">
      <alignment horizontal="center"/>
    </xf>
    <xf numFmtId="0" fontId="21" fillId="6" borderId="22" xfId="0" applyFont="1" applyFill="1" applyBorder="1"/>
    <xf numFmtId="0" fontId="21" fillId="6" borderId="23" xfId="0" applyFont="1" applyFill="1" applyBorder="1"/>
    <xf numFmtId="0" fontId="21" fillId="6" borderId="25" xfId="0" applyFont="1" applyFill="1" applyBorder="1"/>
    <xf numFmtId="0" fontId="21" fillId="6" borderId="24" xfId="0" applyFont="1" applyFill="1" applyBorder="1"/>
    <xf numFmtId="0" fontId="22" fillId="6" borderId="22" xfId="0" applyFont="1" applyFill="1" applyBorder="1"/>
    <xf numFmtId="0" fontId="21" fillId="6" borderId="27" xfId="0" applyFont="1" applyFill="1" applyBorder="1"/>
    <xf numFmtId="0" fontId="21" fillId="6" borderId="28" xfId="0" applyFont="1" applyFill="1" applyBorder="1"/>
    <xf numFmtId="0" fontId="21" fillId="6" borderId="21" xfId="0" applyFont="1" applyFill="1" applyBorder="1"/>
    <xf numFmtId="0" fontId="21" fillId="6" borderId="32" xfId="0" applyFont="1" applyFill="1" applyBorder="1"/>
    <xf numFmtId="0" fontId="21" fillId="6" borderId="35" xfId="0" applyFont="1" applyFill="1" applyBorder="1"/>
    <xf numFmtId="0" fontId="0" fillId="5" borderId="0" xfId="0" applyFill="1"/>
    <xf numFmtId="0" fontId="23" fillId="4" borderId="0" xfId="0" applyFont="1" applyFill="1"/>
    <xf numFmtId="0" fontId="2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10" fillId="0" borderId="42" xfId="0" applyNumberFormat="1" applyFont="1" applyBorder="1" applyAlignment="1" applyProtection="1">
      <alignment horizontal="right"/>
      <protection locked="0"/>
    </xf>
    <xf numFmtId="0" fontId="0" fillId="0" borderId="42" xfId="0" applyBorder="1" applyProtection="1">
      <protection locked="0"/>
    </xf>
    <xf numFmtId="164" fontId="9" fillId="0" borderId="43" xfId="0" applyNumberFormat="1" applyFont="1" applyBorder="1" applyAlignment="1" applyProtection="1">
      <alignment horizontal="right"/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3" borderId="5" xfId="0" applyFont="1" applyFill="1" applyBorder="1" applyAlignment="1">
      <alignment horizontal="center"/>
    </xf>
    <xf numFmtId="2" fontId="11" fillId="0" borderId="14" xfId="0" applyNumberFormat="1" applyFont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horizontal="right"/>
      <protection locked="0"/>
    </xf>
    <xf numFmtId="164" fontId="9" fillId="0" borderId="10" xfId="0" applyNumberFormat="1" applyFont="1" applyBorder="1" applyAlignment="1" applyProtection="1">
      <alignment horizontal="right"/>
      <protection locked="0"/>
    </xf>
    <xf numFmtId="2" fontId="25" fillId="0" borderId="44" xfId="0" applyNumberFormat="1" applyFont="1" applyBorder="1" applyAlignment="1" applyProtection="1">
      <alignment horizontal="center"/>
      <protection locked="0"/>
    </xf>
    <xf numFmtId="2" fontId="25" fillId="0" borderId="14" xfId="0" applyNumberFormat="1" applyFont="1" applyBorder="1" applyAlignment="1" applyProtection="1">
      <alignment horizontal="center"/>
      <protection locked="0"/>
    </xf>
    <xf numFmtId="2" fontId="25" fillId="0" borderId="1" xfId="0" applyNumberFormat="1" applyFont="1" applyBorder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45" xfId="0" applyFill="1" applyBorder="1" applyProtection="1">
      <protection locked="0"/>
    </xf>
    <xf numFmtId="0" fontId="19" fillId="5" borderId="2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0" fontId="21" fillId="5" borderId="34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22" xfId="0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left" vertical="top" wrapText="1"/>
    </xf>
    <xf numFmtId="0" fontId="23" fillId="5" borderId="44" xfId="0" applyFont="1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0" fontId="8" fillId="5" borderId="10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8" xfId="0" applyFont="1" applyFill="1" applyBorder="1" applyAlignment="1">
      <alignment vertical="top" wrapText="1"/>
    </xf>
    <xf numFmtId="0" fontId="8" fillId="5" borderId="5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15" fillId="5" borderId="44" xfId="0" applyFont="1" applyFill="1" applyBorder="1"/>
    <xf numFmtId="0" fontId="26" fillId="5" borderId="1" xfId="0" applyFont="1" applyFill="1" applyBorder="1"/>
    <xf numFmtId="0" fontId="2" fillId="5" borderId="1" xfId="0" applyFont="1" applyFill="1" applyBorder="1"/>
    <xf numFmtId="0" fontId="8" fillId="5" borderId="1" xfId="0" applyFont="1" applyFill="1" applyBorder="1"/>
    <xf numFmtId="0" fontId="0" fillId="5" borderId="21" xfId="0" applyFill="1" applyBorder="1" applyAlignment="1">
      <alignment horizontal="center"/>
    </xf>
    <xf numFmtId="0" fontId="0" fillId="5" borderId="2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0" fillId="7" borderId="22" xfId="0" applyFill="1" applyBorder="1" applyAlignment="1">
      <alignment horizontal="center"/>
    </xf>
    <xf numFmtId="0" fontId="4" fillId="5" borderId="0" xfId="0" applyFont="1" applyFill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16" fillId="5" borderId="22" xfId="0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0" fontId="24" fillId="4" borderId="0" xfId="0" applyFont="1" applyFill="1" applyAlignment="1">
      <alignment horizontal="center"/>
    </xf>
    <xf numFmtId="49" fontId="0" fillId="5" borderId="23" xfId="0" applyNumberFormat="1" applyFill="1" applyBorder="1" applyAlignment="1">
      <alignment horizontal="center" vertical="center"/>
    </xf>
    <xf numFmtId="49" fontId="0" fillId="5" borderId="24" xfId="0" applyNumberFormat="1" applyFill="1" applyBorder="1" applyAlignment="1">
      <alignment horizontal="center" vertical="center"/>
    </xf>
    <xf numFmtId="49" fontId="0" fillId="5" borderId="25" xfId="0" applyNumberForma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justify" wrapText="1"/>
    </xf>
    <xf numFmtId="0" fontId="4" fillId="3" borderId="0" xfId="0" applyFont="1" applyFill="1" applyAlignment="1">
      <alignment vertical="justify" wrapText="1"/>
    </xf>
    <xf numFmtId="0" fontId="2" fillId="3" borderId="39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2" fillId="3" borderId="4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vertical="justify" wrapText="1"/>
    </xf>
    <xf numFmtId="0" fontId="0" fillId="0" borderId="39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5" borderId="1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0" fillId="7" borderId="21" xfId="0" applyFill="1" applyBorder="1" applyAlignment="1">
      <alignment horizontal="center" wrapText="1"/>
    </xf>
    <xf numFmtId="0" fontId="0" fillId="7" borderId="22" xfId="0" applyFill="1" applyBorder="1" applyAlignment="1">
      <alignment horizontal="center"/>
    </xf>
    <xf numFmtId="0" fontId="8" fillId="5" borderId="10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27" fillId="5" borderId="1" xfId="0" applyFont="1" applyFill="1" applyBorder="1" applyAlignment="1">
      <alignment horizontal="left" vertical="top" wrapText="1"/>
    </xf>
    <xf numFmtId="0" fontId="27" fillId="5" borderId="0" xfId="0" applyFont="1" applyFill="1" applyAlignment="1">
      <alignment horizontal="left" vertical="top" wrapText="1"/>
    </xf>
    <xf numFmtId="0" fontId="27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[1]Data!$B$8:$J$8</c:f>
              <c:numCache>
                <c:formatCode>General</c:formatCode>
                <c:ptCount val="9"/>
                <c:pt idx="0">
                  <c:v>2.61775</c:v>
                </c:pt>
                <c:pt idx="1">
                  <c:v>2.7440000000000002</c:v>
                </c:pt>
                <c:pt idx="2">
                  <c:v>2.7254</c:v>
                </c:pt>
                <c:pt idx="3">
                  <c:v>2.6918000000000002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B1-41D7-BCD6-A9CE3ECAA39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[1]Data!$B$9:$J$9</c:f>
              <c:numCache>
                <c:formatCode>General</c:formatCode>
                <c:ptCount val="9"/>
                <c:pt idx="0">
                  <c:v>3.0565000000000002</c:v>
                </c:pt>
                <c:pt idx="1">
                  <c:v>3.0912000000000002</c:v>
                </c:pt>
                <c:pt idx="2">
                  <c:v>3.2563</c:v>
                </c:pt>
                <c:pt idx="3">
                  <c:v>2.9958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B1-41D7-BCD6-A9CE3ECAA39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[1]Data!$B$10:$J$10</c:f>
              <c:numCache>
                <c:formatCode>General</c:formatCode>
                <c:ptCount val="9"/>
                <c:pt idx="0">
                  <c:v>2.02895</c:v>
                </c:pt>
                <c:pt idx="1">
                  <c:v>1.978</c:v>
                </c:pt>
                <c:pt idx="2">
                  <c:v>1.8836999999999999</c:v>
                </c:pt>
                <c:pt idx="3">
                  <c:v>1.9298999999999999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B1-41D7-BCD6-A9CE3ECAA395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[1]Data!$B$11:$J$11</c:f>
              <c:numCache>
                <c:formatCode>General</c:formatCode>
                <c:ptCount val="9"/>
                <c:pt idx="0">
                  <c:v>0.60155000000000003</c:v>
                </c:pt>
                <c:pt idx="1">
                  <c:v>0.67030000000000001</c:v>
                </c:pt>
                <c:pt idx="2">
                  <c:v>0.63</c:v>
                </c:pt>
                <c:pt idx="3">
                  <c:v>0.65290000000000004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B1-41D7-BCD6-A9CE3ECAA39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[1]Data!$B$12:$J$12</c:f>
              <c:numCache>
                <c:formatCode>General</c:formatCode>
                <c:ptCount val="9"/>
                <c:pt idx="0">
                  <c:v>0.37054999999999999</c:v>
                </c:pt>
                <c:pt idx="1">
                  <c:v>0.38300000000000001</c:v>
                </c:pt>
                <c:pt idx="2">
                  <c:v>0.38540000000000002</c:v>
                </c:pt>
                <c:pt idx="3">
                  <c:v>0.36470000000000002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B1-41D7-BCD6-A9CE3ECAA39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[1]Data!$B$13:$J$13</c:f>
              <c:numCache>
                <c:formatCode>General</c:formatCode>
                <c:ptCount val="9"/>
                <c:pt idx="0">
                  <c:v>5.2773000000000003</c:v>
                </c:pt>
                <c:pt idx="1">
                  <c:v>5.0510999999999999</c:v>
                </c:pt>
                <c:pt idx="2">
                  <c:v>4.9043999999999999</c:v>
                </c:pt>
                <c:pt idx="3">
                  <c:v>5.1768000000000001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B1-41D7-BCD6-A9CE3ECAA39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[1]Data!$B$14:$J$14</c:f>
              <c:numCache>
                <c:formatCode>General</c:formatCode>
                <c:ptCount val="9"/>
                <c:pt idx="0">
                  <c:v>0.57315000000000005</c:v>
                </c:pt>
                <c:pt idx="1">
                  <c:v>0.58930000000000005</c:v>
                </c:pt>
                <c:pt idx="2">
                  <c:v>0.58340000000000003</c:v>
                </c:pt>
                <c:pt idx="3">
                  <c:v>0.59560000000000002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B1-41D7-BCD6-A9CE3ECAA395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[1]Data!$B$15:$J$15</c:f>
              <c:numCache>
                <c:formatCode>General</c:formatCode>
                <c:ptCount val="9"/>
                <c:pt idx="0">
                  <c:v>0.15095</c:v>
                </c:pt>
                <c:pt idx="1">
                  <c:v>0.24490000000000001</c:v>
                </c:pt>
                <c:pt idx="2">
                  <c:v>0.20380000000000001</c:v>
                </c:pt>
                <c:pt idx="3">
                  <c:v>0.26540000000000002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B1-41D7-BCD6-A9CE3ECAA39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[1]Data!$B$16:$J$16</c:f>
              <c:numCache>
                <c:formatCode>General</c:formatCode>
                <c:ptCount val="9"/>
                <c:pt idx="0">
                  <c:v>1.0472999999999999</c:v>
                </c:pt>
                <c:pt idx="1">
                  <c:v>1.1472</c:v>
                </c:pt>
                <c:pt idx="2">
                  <c:v>1.0646</c:v>
                </c:pt>
                <c:pt idx="3">
                  <c:v>1.0971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CB1-41D7-BCD6-A9CE3ECAA395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[1]Data!$B$17:$J$17</c:f>
              <c:numCache>
                <c:formatCode>General</c:formatCode>
                <c:ptCount val="9"/>
                <c:pt idx="0">
                  <c:v>0.48049999999999998</c:v>
                </c:pt>
                <c:pt idx="1">
                  <c:v>0.50700000000000001</c:v>
                </c:pt>
                <c:pt idx="2">
                  <c:v>0.51400000000000001</c:v>
                </c:pt>
                <c:pt idx="3">
                  <c:v>0.52100000000000002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CB1-41D7-BCD6-A9CE3ECAA395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[1]Data!$B$18:$J$18</c:f>
              <c:numCache>
                <c:formatCode>General</c:formatCode>
                <c:ptCount val="9"/>
                <c:pt idx="0">
                  <c:v>0.48699999999999999</c:v>
                </c:pt>
                <c:pt idx="1">
                  <c:v>0.54500000000000004</c:v>
                </c:pt>
                <c:pt idx="2">
                  <c:v>0.504</c:v>
                </c:pt>
                <c:pt idx="3">
                  <c:v>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CB1-41D7-BCD6-A9CE3ECAA395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[1]Data!$B$19:$J$19</c:f>
              <c:numCache>
                <c:formatCode>General</c:formatCode>
                <c:ptCount val="9"/>
                <c:pt idx="0">
                  <c:v>1.8839999999999999</c:v>
                </c:pt>
                <c:pt idx="1">
                  <c:v>1.944</c:v>
                </c:pt>
                <c:pt idx="2">
                  <c:v>1.9690000000000001</c:v>
                </c:pt>
                <c:pt idx="3">
                  <c:v>1.9570000000000001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CB1-41D7-BCD6-A9CE3ECAA395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[1]Data!$B$20:$J$20</c:f>
              <c:numCache>
                <c:formatCode>General</c:formatCode>
                <c:ptCount val="9"/>
                <c:pt idx="0">
                  <c:v>1.4699500000000001</c:v>
                </c:pt>
                <c:pt idx="1">
                  <c:v>1.6716</c:v>
                </c:pt>
                <c:pt idx="2">
                  <c:v>1.5346</c:v>
                </c:pt>
                <c:pt idx="3">
                  <c:v>1.5794999999999999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CB1-41D7-BCD6-A9CE3ECAA395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[1]Data!$B$21:$J$21</c:f>
              <c:numCache>
                <c:formatCode>General</c:formatCode>
                <c:ptCount val="9"/>
                <c:pt idx="0">
                  <c:v>1.4923500000000001</c:v>
                </c:pt>
                <c:pt idx="1">
                  <c:v>1.5838000000000001</c:v>
                </c:pt>
                <c:pt idx="2">
                  <c:v>1.5505</c:v>
                </c:pt>
                <c:pt idx="3">
                  <c:v>1.4758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CB1-41D7-BCD6-A9CE3ECAA395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[1]Data!$B$22:$J$22</c:f>
              <c:numCache>
                <c:formatCode>General</c:formatCode>
                <c:ptCount val="9"/>
                <c:pt idx="0">
                  <c:v>0.41020000000000001</c:v>
                </c:pt>
                <c:pt idx="1">
                  <c:v>0.43330000000000002</c:v>
                </c:pt>
                <c:pt idx="2">
                  <c:v>0.48849999999999999</c:v>
                </c:pt>
                <c:pt idx="3">
                  <c:v>0.42920000000000003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CB1-41D7-BCD6-A9CE3ECAA395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[1]Data!$B$23:$J$23</c:f>
              <c:numCache>
                <c:formatCode>General</c:formatCode>
                <c:ptCount val="9"/>
                <c:pt idx="0">
                  <c:v>0.53835</c:v>
                </c:pt>
                <c:pt idx="1">
                  <c:v>0.61899999999999999</c:v>
                </c:pt>
                <c:pt idx="2">
                  <c:v>0.59560000000000002</c:v>
                </c:pt>
                <c:pt idx="3">
                  <c:v>0.54100000000000004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CB1-41D7-BCD6-A9CE3ECAA395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[1]Data!$B$24:$J$24</c:f>
              <c:numCache>
                <c:formatCode>General</c:formatCode>
                <c:ptCount val="9"/>
                <c:pt idx="0">
                  <c:v>1.4097500000000001</c:v>
                </c:pt>
                <c:pt idx="1">
                  <c:v>1.42</c:v>
                </c:pt>
                <c:pt idx="2">
                  <c:v>1.36</c:v>
                </c:pt>
                <c:pt idx="3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CB1-41D7-BCD6-A9CE3ECAA395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[1]Data!$B$25:$J$25</c:f>
              <c:numCache>
                <c:formatCode>General</c:formatCode>
                <c:ptCount val="9"/>
                <c:pt idx="0">
                  <c:v>1.22</c:v>
                </c:pt>
                <c:pt idx="1">
                  <c:v>1.42</c:v>
                </c:pt>
                <c:pt idx="2">
                  <c:v>1.28</c:v>
                </c:pt>
                <c:pt idx="3">
                  <c:v>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CB1-41D7-BCD6-A9CE3ECAA395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[1]Data!$B$26:$J$26</c:f>
              <c:numCache>
                <c:formatCode>General</c:formatCode>
                <c:ptCount val="9"/>
                <c:pt idx="0">
                  <c:v>1.54</c:v>
                </c:pt>
                <c:pt idx="1">
                  <c:v>1.54</c:v>
                </c:pt>
                <c:pt idx="2">
                  <c:v>1.56</c:v>
                </c:pt>
                <c:pt idx="3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CB1-41D7-BCD6-A9CE3ECAA395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[1]Data!$B$27:$J$27</c:f>
              <c:numCache>
                <c:formatCode>General</c:formatCode>
                <c:ptCount val="9"/>
                <c:pt idx="0">
                  <c:v>1.7887500000000001</c:v>
                </c:pt>
                <c:pt idx="1">
                  <c:v>1.58</c:v>
                </c:pt>
                <c:pt idx="2">
                  <c:v>1.54</c:v>
                </c:pt>
                <c:pt idx="3">
                  <c:v>1.74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CB1-41D7-BCD6-A9CE3ECAA395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[1]Data!$B$28:$J$28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CB1-41D7-BCD6-A9CE3ECAA395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[1]Data!$B$29:$J$29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CB1-41D7-BCD6-A9CE3ECAA395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[1]Data!$B$30:$J$30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CB1-41D7-BCD6-A9CE3ECAA395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[1]Data!$B$31:$J$31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CB1-41D7-BCD6-A9CE3ECAA395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[1]Data!$B$32:$J$32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CB1-41D7-BCD6-A9CE3ECAA395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[1]Data!$B$33:$J$33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CB1-41D7-BCD6-A9CE3ECAA395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[1]Data!$B$34:$J$34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CB1-41D7-BCD6-A9CE3ECAA395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[1]Data!$B$35:$J$35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CB1-41D7-BCD6-A9CE3ECAA395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[1]Data!$B$36:$J$36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CB1-41D7-BCD6-A9CE3ECAA395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[1]Data!$B$37:$J$37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CB1-41D7-BCD6-A9CE3ECAA395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[1]Data!$B$38:$J$38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CB1-41D7-BCD6-A9CE3ECAA395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[1]Data!$B$39:$J$39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CB1-41D7-BCD6-A9CE3ECAA395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[1]Data!$B$40:$J$40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CB1-41D7-BCD6-A9CE3ECAA395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[1]Data!$B$41:$J$41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CB1-41D7-BCD6-A9CE3ECAA395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[1]Data!$B$42:$J$42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CB1-41D7-BCD6-A9CE3ECAA395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[1]Data!$B$43:$J$43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CB1-41D7-BCD6-A9CE3ECAA395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CB1-41D7-BCD6-A9CE3ECAA395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CB1-41D7-BCD6-A9CE3ECAA395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CB1-41D7-BCD6-A9CE3ECAA395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CB1-41D7-BCD6-A9CE3ECAA395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CB1-41D7-BCD6-A9CE3ECAA395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CB1-41D7-BCD6-A9CE3ECAA395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CB1-41D7-BCD6-A9CE3ECAA395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CB1-41D7-BCD6-A9CE3ECAA395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CB1-41D7-BCD6-A9CE3ECAA395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CB1-41D7-BCD6-A9CE3ECAA395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CB1-41D7-BCD6-A9CE3ECAA395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CB1-41D7-BCD6-A9CE3ECAA395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CB1-41D7-BCD6-A9CE3ECAA395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CB1-41D7-BCD6-A9CE3ECA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57760"/>
        <c:axId val="105159680"/>
      </c:scatterChart>
      <c:valAx>
        <c:axId val="105157760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Dager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9680"/>
        <c:crosses val="autoZero"/>
        <c:crossBetween val="midCat"/>
      </c:valAx>
      <c:valAx>
        <c:axId val="105159680"/>
        <c:scaling>
          <c:orientation val="minMax"/>
          <c:max val="5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7760"/>
        <c:crosses val="autoZero"/>
        <c:crossBetween val="midCat"/>
        <c:majorUnit val="0.2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[1]Data!$B$64:$J$64</c:f>
              <c:numCache>
                <c:formatCode>General</c:formatCode>
                <c:ptCount val="9"/>
                <c:pt idx="0">
                  <c:v>100</c:v>
                </c:pt>
                <c:pt idx="1">
                  <c:v>104.82284404545889</c:v>
                </c:pt>
                <c:pt idx="2">
                  <c:v>104.1123101900487</c:v>
                </c:pt>
                <c:pt idx="3">
                  <c:v>102.82876516092065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84-4FA3-9C60-E12912B6841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[1]Data!$B$65:$J$65</c:f>
              <c:numCache>
                <c:formatCode>General</c:formatCode>
                <c:ptCount val="9"/>
                <c:pt idx="0">
                  <c:v>100</c:v>
                </c:pt>
                <c:pt idx="1">
                  <c:v>101.1352854572223</c:v>
                </c:pt>
                <c:pt idx="2">
                  <c:v>106.53688859806969</c:v>
                </c:pt>
                <c:pt idx="3">
                  <c:v>98.014068378864707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84-4FA3-9C60-E12912B6841D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[1]Data!$B$66:$J$66</c:f>
              <c:numCache>
                <c:formatCode>General</c:formatCode>
                <c:ptCount val="9"/>
                <c:pt idx="0">
                  <c:v>100</c:v>
                </c:pt>
                <c:pt idx="1">
                  <c:v>97.488848911998815</c:v>
                </c:pt>
                <c:pt idx="2">
                  <c:v>92.841124719682583</c:v>
                </c:pt>
                <c:pt idx="3">
                  <c:v>95.118164567879944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84-4FA3-9C60-E12912B6841D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[1]Data!$B$67:$J$67</c:f>
              <c:numCache>
                <c:formatCode>General</c:formatCode>
                <c:ptCount val="9"/>
                <c:pt idx="0">
                  <c:v>100</c:v>
                </c:pt>
                <c:pt idx="1">
                  <c:v>111.42880891031501</c:v>
                </c:pt>
                <c:pt idx="2">
                  <c:v>104.729448923614</c:v>
                </c:pt>
                <c:pt idx="3">
                  <c:v>108.53628127337711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84-4FA3-9C60-E12912B6841D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[1]Data!$B$68:$J$68</c:f>
              <c:numCache>
                <c:formatCode>General</c:formatCode>
                <c:ptCount val="9"/>
                <c:pt idx="0">
                  <c:v>100</c:v>
                </c:pt>
                <c:pt idx="1">
                  <c:v>103.35987046282553</c:v>
                </c:pt>
                <c:pt idx="2">
                  <c:v>104.00755633517744</c:v>
                </c:pt>
                <c:pt idx="3">
                  <c:v>98.421265686142235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84-4FA3-9C60-E12912B6841D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[1]Data!$B$69:$J$69</c:f>
              <c:numCache>
                <c:formatCode>General</c:formatCode>
                <c:ptCount val="9"/>
                <c:pt idx="0">
                  <c:v>100</c:v>
                </c:pt>
                <c:pt idx="1">
                  <c:v>95.713717241771363</c:v>
                </c:pt>
                <c:pt idx="2">
                  <c:v>92.933886646580632</c:v>
                </c:pt>
                <c:pt idx="3">
                  <c:v>98.095617076914323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84-4FA3-9C60-E12912B6841D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[1]Data!$B$70:$J$70</c:f>
              <c:numCache>
                <c:formatCode>General</c:formatCode>
                <c:ptCount val="9"/>
                <c:pt idx="0">
                  <c:v>100</c:v>
                </c:pt>
                <c:pt idx="1">
                  <c:v>102.81776149350084</c:v>
                </c:pt>
                <c:pt idx="2">
                  <c:v>101.78836255779464</c:v>
                </c:pt>
                <c:pt idx="3">
                  <c:v>103.91695018755998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84-4FA3-9C60-E12912B6841D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[1]Data!$B$71:$J$71</c:f>
              <c:numCache>
                <c:formatCode>General</c:formatCode>
                <c:ptCount val="9"/>
                <c:pt idx="0">
                  <c:v>100</c:v>
                </c:pt>
                <c:pt idx="1">
                  <c:v>162.23915203709836</c:v>
                </c:pt>
                <c:pt idx="2">
                  <c:v>135.01159324279564</c:v>
                </c:pt>
                <c:pt idx="3">
                  <c:v>175.81980788340513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084-4FA3-9C60-E12912B6841D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[1]Data!$B$72:$J$72</c:f>
              <c:numCache>
                <c:formatCode>General</c:formatCode>
                <c:ptCount val="9"/>
                <c:pt idx="0">
                  <c:v>100</c:v>
                </c:pt>
                <c:pt idx="1">
                  <c:v>109.538814093383</c:v>
                </c:pt>
                <c:pt idx="2">
                  <c:v>101.65186670486013</c:v>
                </c:pt>
                <c:pt idx="3">
                  <c:v>104.75508450300775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084-4FA3-9C60-E12912B6841D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[1]Data!$B$73:$J$73</c:f>
              <c:numCache>
                <c:formatCode>General</c:formatCode>
                <c:ptCount val="9"/>
                <c:pt idx="0">
                  <c:v>100</c:v>
                </c:pt>
                <c:pt idx="1">
                  <c:v>105.51508844953175</c:v>
                </c:pt>
                <c:pt idx="2">
                  <c:v>106.97190426638919</c:v>
                </c:pt>
                <c:pt idx="3">
                  <c:v>108.42872008324662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084-4FA3-9C60-E12912B6841D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[1]Data!$B$74:$J$74</c:f>
              <c:numCache>
                <c:formatCode>General</c:formatCode>
                <c:ptCount val="9"/>
                <c:pt idx="0">
                  <c:v>100</c:v>
                </c:pt>
                <c:pt idx="1">
                  <c:v>111.90965092402465</c:v>
                </c:pt>
                <c:pt idx="2">
                  <c:v>103.49075975359344</c:v>
                </c:pt>
                <c:pt idx="3">
                  <c:v>98.562628336755637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084-4FA3-9C60-E12912B6841D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[1]Data!$B$75:$J$75</c:f>
              <c:numCache>
                <c:formatCode>General</c:formatCode>
                <c:ptCount val="9"/>
                <c:pt idx="0">
                  <c:v>100</c:v>
                </c:pt>
                <c:pt idx="1">
                  <c:v>103.18471337579618</c:v>
                </c:pt>
                <c:pt idx="2">
                  <c:v>104.51167728237793</c:v>
                </c:pt>
                <c:pt idx="3">
                  <c:v>103.8747346072187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084-4FA3-9C60-E12912B6841D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[1]Data!$B$76:$J$76</c:f>
              <c:numCache>
                <c:formatCode>General</c:formatCode>
                <c:ptCount val="9"/>
                <c:pt idx="0">
                  <c:v>100</c:v>
                </c:pt>
                <c:pt idx="1">
                  <c:v>113.71815367869655</c:v>
                </c:pt>
                <c:pt idx="2">
                  <c:v>104.39810877921016</c:v>
                </c:pt>
                <c:pt idx="3">
                  <c:v>107.4526344433484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084-4FA3-9C60-E12912B6841D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[1]Data!$B$77:$J$77</c:f>
              <c:numCache>
                <c:formatCode>General</c:formatCode>
                <c:ptCount val="9"/>
                <c:pt idx="0">
                  <c:v>100</c:v>
                </c:pt>
                <c:pt idx="1">
                  <c:v>106.12791905384127</c:v>
                </c:pt>
                <c:pt idx="2">
                  <c:v>103.89653901564645</c:v>
                </c:pt>
                <c:pt idx="3">
                  <c:v>98.891010821858146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084-4FA3-9C60-E12912B6841D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[1]Data!$B$78:$J$78</c:f>
              <c:numCache>
                <c:formatCode>General</c:formatCode>
                <c:ptCount val="9"/>
                <c:pt idx="0">
                  <c:v>100</c:v>
                </c:pt>
                <c:pt idx="1">
                  <c:v>105.63139931740615</c:v>
                </c:pt>
                <c:pt idx="2">
                  <c:v>119.08824963432471</c:v>
                </c:pt>
                <c:pt idx="3">
                  <c:v>104.63188688444663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084-4FA3-9C60-E12912B6841D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[1]Data!$B$79:$J$79</c:f>
              <c:numCache>
                <c:formatCode>General</c:formatCode>
                <c:ptCount val="9"/>
                <c:pt idx="0">
                  <c:v>100</c:v>
                </c:pt>
                <c:pt idx="1">
                  <c:v>114.98096034178509</c:v>
                </c:pt>
                <c:pt idx="2">
                  <c:v>110.63434568589207</c:v>
                </c:pt>
                <c:pt idx="3">
                  <c:v>100.49224482214174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084-4FA3-9C60-E12912B6841D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[1]Data!$B$80:$J$80</c:f>
              <c:numCache>
                <c:formatCode>General</c:formatCode>
                <c:ptCount val="9"/>
                <c:pt idx="0">
                  <c:v>100</c:v>
                </c:pt>
                <c:pt idx="1">
                  <c:v>100.72707926937399</c:v>
                </c:pt>
                <c:pt idx="2">
                  <c:v>96.471005497428635</c:v>
                </c:pt>
                <c:pt idx="3">
                  <c:v>95.761659868771062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084-4FA3-9C60-E12912B6841D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[1]Data!$B$81:$J$81</c:f>
              <c:numCache>
                <c:formatCode>General</c:formatCode>
                <c:ptCount val="9"/>
                <c:pt idx="0">
                  <c:v>100</c:v>
                </c:pt>
                <c:pt idx="1">
                  <c:v>116.39344262295081</c:v>
                </c:pt>
                <c:pt idx="2">
                  <c:v>104.91803278688525</c:v>
                </c:pt>
                <c:pt idx="3">
                  <c:v>115.57377049180329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084-4FA3-9C60-E12912B6841D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[1]Data!$B$82:$J$82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101.2987012987013</c:v>
                </c:pt>
                <c:pt idx="3">
                  <c:v>97.402597402597408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084-4FA3-9C60-E12912B6841D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[1]Data!$B$83:$J$83</c:f>
              <c:numCache>
                <c:formatCode>General</c:formatCode>
                <c:ptCount val="9"/>
                <c:pt idx="0">
                  <c:v>100</c:v>
                </c:pt>
                <c:pt idx="1">
                  <c:v>88.329839273235507</c:v>
                </c:pt>
                <c:pt idx="2">
                  <c:v>86.093640810621935</c:v>
                </c:pt>
                <c:pt idx="3">
                  <c:v>97.274633123689725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084-4FA3-9C60-E12912B6841D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084-4FA3-9C60-E12912B6841D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[1]Data!$B$85:$J$85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084-4FA3-9C60-E12912B6841D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[1]Data!$B$86:$J$86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084-4FA3-9C60-E12912B6841D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[1]Data!$B$87:$J$87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084-4FA3-9C60-E12912B6841D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[1]Data!$B$88:$J$88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084-4FA3-9C60-E12912B6841D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084-4FA3-9C60-E12912B6841D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084-4FA3-9C60-E12912B6841D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[1]Data!$B$91:$J$91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084-4FA3-9C60-E12912B6841D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[1]Data!$B$92:$J$92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084-4FA3-9C60-E12912B6841D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[1]Data!$B$93:$J$93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084-4FA3-9C60-E12912B6841D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[1]Data!$B$94:$J$94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084-4FA3-9C60-E12912B6841D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[1]Data!$B$95:$J$95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084-4FA3-9C60-E12912B6841D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[1]Data!$B$96:$J$96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084-4FA3-9C60-E12912B6841D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[1]Data!$B$97:$J$97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084-4FA3-9C60-E12912B6841D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[1]Data!$B$98:$J$98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084-4FA3-9C60-E12912B6841D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[1]Data!$B$99:$J$99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084-4FA3-9C60-E12912B6841D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[1]Data!$B$100:$J$100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084-4FA3-9C60-E12912B6841D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[1]Data!$B$101:$J$101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084-4FA3-9C60-E12912B6841D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084-4FA3-9C60-E12912B6841D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[1]Data!$B$103:$J$103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084-4FA3-9C60-E12912B6841D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[1]Data!$B$104:$J$104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084-4FA3-9C60-E12912B6841D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[1]Data!$B$105:$J$105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084-4FA3-9C60-E12912B6841D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[1]Data!$B$106:$J$106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084-4FA3-9C60-E12912B6841D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[1]Data!$B$107:$J$107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084-4FA3-9C60-E12912B6841D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[1]Data!$B$108:$J$108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084-4FA3-9C60-E12912B6841D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[1]Data!$B$109:$J$109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084-4FA3-9C60-E12912B6841D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[1]Data!$B$110:$J$110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084-4FA3-9C60-E12912B6841D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[1]Data!$B$111:$J$111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084-4FA3-9C60-E12912B6841D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[1]Data!$B$112:$J$112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084-4FA3-9C60-E12912B6841D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[1]Data!$B$113:$J$113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084-4FA3-9C60-E12912B6841D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5.631945445995421</c:v>
                  </c:pt>
                  <c:pt idx="2">
                    <c:v>3.8575850727470331</c:v>
                  </c:pt>
                  <c:pt idx="3">
                    <c:v>6.6936786277684295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[1]Data!$B$119:$J$119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5.631945445995421</c:v>
                  </c:pt>
                  <c:pt idx="2">
                    <c:v>3.8575850727470331</c:v>
                  </c:pt>
                  <c:pt idx="3">
                    <c:v>6.6936786277684295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[1]Data!$B$114:$J$114</c:f>
              <c:numCache>
                <c:formatCode>General</c:formatCode>
                <c:ptCount val="9"/>
                <c:pt idx="0">
                  <c:v>100</c:v>
                </c:pt>
                <c:pt idx="1">
                  <c:v>107.75316744801077</c:v>
                </c:pt>
                <c:pt idx="2">
                  <c:v>104.26930013648473</c:v>
                </c:pt>
                <c:pt idx="3">
                  <c:v>105.69262628019744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084-4FA3-9C60-E12912B6841D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[1]Data!$B$122:$J$122</c:f>
              <c:numCache>
                <c:formatCode>General</c:formatCode>
                <c:ptCount val="9"/>
                <c:pt idx="0">
                  <c:v>86.5</c:v>
                </c:pt>
                <c:pt idx="1">
                  <c:v>86.5</c:v>
                </c:pt>
                <c:pt idx="2">
                  <c:v>86.5</c:v>
                </c:pt>
                <c:pt idx="3">
                  <c:v>86.5</c:v>
                </c:pt>
                <c:pt idx="4">
                  <c:v>86.5</c:v>
                </c:pt>
                <c:pt idx="5">
                  <c:v>86.5</c:v>
                </c:pt>
                <c:pt idx="6">
                  <c:v>86.5</c:v>
                </c:pt>
                <c:pt idx="7">
                  <c:v>86.5</c:v>
                </c:pt>
                <c:pt idx="8">
                  <c:v>86.5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084-4FA3-9C60-E12912B6841D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[1]Data!$B$123:$J$123</c:f>
              <c:numCache>
                <c:formatCode>General</c:formatCode>
                <c:ptCount val="9"/>
                <c:pt idx="0">
                  <c:v>113.5</c:v>
                </c:pt>
                <c:pt idx="1">
                  <c:v>113.5</c:v>
                </c:pt>
                <c:pt idx="2">
                  <c:v>113.5</c:v>
                </c:pt>
                <c:pt idx="3">
                  <c:v>113.5</c:v>
                </c:pt>
                <c:pt idx="4">
                  <c:v>113.5</c:v>
                </c:pt>
                <c:pt idx="5">
                  <c:v>113.5</c:v>
                </c:pt>
                <c:pt idx="6">
                  <c:v>113.5</c:v>
                </c:pt>
                <c:pt idx="7">
                  <c:v>113.5</c:v>
                </c:pt>
                <c:pt idx="8">
                  <c:v>113.5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084-4FA3-9C60-E12912B6841D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[1]Data!$B$124:$J$124</c:f>
              <c:numCache>
                <c:formatCode>General</c:formatCode>
                <c:ptCount val="9"/>
                <c:pt idx="0">
                  <c:v>70.3</c:v>
                </c:pt>
                <c:pt idx="1">
                  <c:v>70.3</c:v>
                </c:pt>
                <c:pt idx="2">
                  <c:v>70.3</c:v>
                </c:pt>
                <c:pt idx="3">
                  <c:v>70.3</c:v>
                </c:pt>
                <c:pt idx="4">
                  <c:v>70.3</c:v>
                </c:pt>
                <c:pt idx="5">
                  <c:v>70.3</c:v>
                </c:pt>
                <c:pt idx="6">
                  <c:v>70.3</c:v>
                </c:pt>
                <c:pt idx="7">
                  <c:v>70.3</c:v>
                </c:pt>
                <c:pt idx="8">
                  <c:v>70.3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084-4FA3-9C60-E12912B6841D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[1]Data!$B$6:$J$6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</c:numCache>
            </c:numRef>
          </c:xVal>
          <c:yVal>
            <c:numRef>
              <c:f>[1]Data!$B$125:$J$125</c:f>
              <c:numCache>
                <c:formatCode>General</c:formatCode>
                <c:ptCount val="9"/>
                <c:pt idx="0">
                  <c:v>129.69999999999999</c:v>
                </c:pt>
                <c:pt idx="1">
                  <c:v>129.69999999999999</c:v>
                </c:pt>
                <c:pt idx="2">
                  <c:v>129.69999999999999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084-4FA3-9C60-E12912B68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19744"/>
        <c:axId val="109130112"/>
      </c:scatterChart>
      <c:valAx>
        <c:axId val="109119744"/>
        <c:scaling>
          <c:orientation val="minMax"/>
          <c:max val="14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Dager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30112"/>
        <c:crosses val="autoZero"/>
        <c:crossBetween val="midCat"/>
      </c:valAx>
      <c:valAx>
        <c:axId val="10913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1974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[2]Data!$B$8:$J$8</c:f>
              <c:numCache>
                <c:formatCode>General</c:formatCode>
                <c:ptCount val="9"/>
                <c:pt idx="0">
                  <c:v>2.61775</c:v>
                </c:pt>
                <c:pt idx="1">
                  <c:v>2.8105000000000002</c:v>
                </c:pt>
                <c:pt idx="2">
                  <c:v>2.8123999999999998</c:v>
                </c:pt>
                <c:pt idx="3">
                  <c:v>2.6490999999999998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AB-4639-88E7-A23095AE1A1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[2]Data!$B$9:$J$9</c:f>
              <c:numCache>
                <c:formatCode>General</c:formatCode>
                <c:ptCount val="9"/>
                <c:pt idx="0">
                  <c:v>3.0565000000000002</c:v>
                </c:pt>
                <c:pt idx="1">
                  <c:v>3.0367999999999999</c:v>
                </c:pt>
                <c:pt idx="2">
                  <c:v>3.2389000000000001</c:v>
                </c:pt>
                <c:pt idx="3">
                  <c:v>3.1215999999999999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AB-4639-88E7-A23095AE1A1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[2]Data!$B$10:$J$10</c:f>
              <c:numCache>
                <c:formatCode>General</c:formatCode>
                <c:ptCount val="9"/>
                <c:pt idx="0">
                  <c:v>2.02895</c:v>
                </c:pt>
                <c:pt idx="1">
                  <c:v>2.1078999999999999</c:v>
                </c:pt>
                <c:pt idx="2">
                  <c:v>1.99</c:v>
                </c:pt>
                <c:pt idx="3">
                  <c:v>2.137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AB-4639-88E7-A23095AE1A1A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[2]Data!$B$11:$J$11</c:f>
              <c:numCache>
                <c:formatCode>General</c:formatCode>
                <c:ptCount val="9"/>
                <c:pt idx="0">
                  <c:v>0.60155000000000003</c:v>
                </c:pt>
                <c:pt idx="1">
                  <c:v>0.61040000000000005</c:v>
                </c:pt>
                <c:pt idx="2">
                  <c:v>0.61350000000000005</c:v>
                </c:pt>
                <c:pt idx="3">
                  <c:v>0.6804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AB-4639-88E7-A23095AE1A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[2]Data!$B$12:$J$12</c:f>
              <c:numCache>
                <c:formatCode>General</c:formatCode>
                <c:ptCount val="9"/>
                <c:pt idx="0">
                  <c:v>0.37054999999999999</c:v>
                </c:pt>
                <c:pt idx="1">
                  <c:v>0.34310000000000002</c:v>
                </c:pt>
                <c:pt idx="2">
                  <c:v>0.35830000000000001</c:v>
                </c:pt>
                <c:pt idx="3">
                  <c:v>0.35160000000000002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AB-4639-88E7-A23095AE1A1A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[2]Data!$B$13:$J$13</c:f>
              <c:numCache>
                <c:formatCode>General</c:formatCode>
                <c:ptCount val="9"/>
                <c:pt idx="0">
                  <c:v>5.2773000000000003</c:v>
                </c:pt>
                <c:pt idx="1">
                  <c:v>5.3673000000000002</c:v>
                </c:pt>
                <c:pt idx="2">
                  <c:v>4.9778000000000002</c:v>
                </c:pt>
                <c:pt idx="3">
                  <c:v>5.1660000000000004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AB-4639-88E7-A23095AE1A1A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[2]Data!$B$14:$J$14</c:f>
              <c:numCache>
                <c:formatCode>General</c:formatCode>
                <c:ptCount val="9"/>
                <c:pt idx="0">
                  <c:v>0.57315000000000005</c:v>
                </c:pt>
                <c:pt idx="1">
                  <c:v>0.60189999999999999</c:v>
                </c:pt>
                <c:pt idx="2">
                  <c:v>0.59489999999999998</c:v>
                </c:pt>
                <c:pt idx="3">
                  <c:v>0.56910000000000005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AB-4639-88E7-A23095AE1A1A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[2]Data!$B$15:$J$15</c:f>
              <c:numCache>
                <c:formatCode>General</c:formatCode>
                <c:ptCount val="9"/>
                <c:pt idx="0">
                  <c:v>0.15095</c:v>
                </c:pt>
                <c:pt idx="1">
                  <c:v>0.1545</c:v>
                </c:pt>
                <c:pt idx="2">
                  <c:v>0.18179999999999999</c:v>
                </c:pt>
                <c:pt idx="3">
                  <c:v>0.18140000000000001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DAB-4639-88E7-A23095AE1A1A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[2]Data!$B$16:$J$16</c:f>
              <c:numCache>
                <c:formatCode>General</c:formatCode>
                <c:ptCount val="9"/>
                <c:pt idx="0">
                  <c:v>1.0472999999999999</c:v>
                </c:pt>
                <c:pt idx="1">
                  <c:v>0.96830000000000005</c:v>
                </c:pt>
                <c:pt idx="2">
                  <c:v>0.94979999999999998</c:v>
                </c:pt>
                <c:pt idx="3">
                  <c:v>1.0490999999999999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DAB-4639-88E7-A23095AE1A1A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[2]Data!$B$17:$J$17</c:f>
              <c:numCache>
                <c:formatCode>General</c:formatCode>
                <c:ptCount val="9"/>
                <c:pt idx="0">
                  <c:v>0.48049999999999998</c:v>
                </c:pt>
                <c:pt idx="1">
                  <c:v>0.47799999999999998</c:v>
                </c:pt>
                <c:pt idx="2">
                  <c:v>0.47399999999999998</c:v>
                </c:pt>
                <c:pt idx="3">
                  <c:v>0.46100000000000002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DAB-4639-88E7-A23095AE1A1A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[2]Data!$B$18:$J$18</c:f>
              <c:numCache>
                <c:formatCode>General</c:formatCode>
                <c:ptCount val="9"/>
                <c:pt idx="0">
                  <c:v>0.48699999999999999</c:v>
                </c:pt>
                <c:pt idx="1">
                  <c:v>0.50600000000000001</c:v>
                </c:pt>
                <c:pt idx="2">
                  <c:v>0.502</c:v>
                </c:pt>
                <c:pt idx="3">
                  <c:v>0.47399999999999998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DAB-4639-88E7-A23095AE1A1A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[2]Data!$B$19:$J$19</c:f>
              <c:numCache>
                <c:formatCode>General</c:formatCode>
                <c:ptCount val="9"/>
                <c:pt idx="0">
                  <c:v>1.8839999999999999</c:v>
                </c:pt>
                <c:pt idx="1">
                  <c:v>1.867</c:v>
                </c:pt>
                <c:pt idx="2">
                  <c:v>1.907</c:v>
                </c:pt>
                <c:pt idx="3">
                  <c:v>2.0259999999999998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DAB-4639-88E7-A23095AE1A1A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[2]Data!$B$20:$J$20</c:f>
              <c:numCache>
                <c:formatCode>General</c:formatCode>
                <c:ptCount val="9"/>
                <c:pt idx="0">
                  <c:v>1.4699500000000001</c:v>
                </c:pt>
                <c:pt idx="1">
                  <c:v>1.5803</c:v>
                </c:pt>
                <c:pt idx="2">
                  <c:v>1.7979000000000001</c:v>
                </c:pt>
                <c:pt idx="3">
                  <c:v>1.5289999999999999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DAB-4639-88E7-A23095AE1A1A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[2]Data!$B$21:$J$21</c:f>
              <c:numCache>
                <c:formatCode>General</c:formatCode>
                <c:ptCount val="9"/>
                <c:pt idx="0">
                  <c:v>1.4923500000000001</c:v>
                </c:pt>
                <c:pt idx="1">
                  <c:v>1.5015000000000001</c:v>
                </c:pt>
                <c:pt idx="2">
                  <c:v>1.4703999999999999</c:v>
                </c:pt>
                <c:pt idx="3">
                  <c:v>1.5021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DAB-4639-88E7-A23095AE1A1A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[2]Data!$B$22:$J$22</c:f>
              <c:numCache>
                <c:formatCode>General</c:formatCode>
                <c:ptCount val="9"/>
                <c:pt idx="0">
                  <c:v>0.41020000000000001</c:v>
                </c:pt>
                <c:pt idx="1">
                  <c:v>0.41520000000000001</c:v>
                </c:pt>
                <c:pt idx="2">
                  <c:v>0.44319999999999998</c:v>
                </c:pt>
                <c:pt idx="3">
                  <c:v>0.41410000000000002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DAB-4639-88E7-A23095AE1A1A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[2]Data!$B$23:$J$23</c:f>
              <c:numCache>
                <c:formatCode>General</c:formatCode>
                <c:ptCount val="9"/>
                <c:pt idx="0">
                  <c:v>0.53835</c:v>
                </c:pt>
                <c:pt idx="1">
                  <c:v>0.53580000000000005</c:v>
                </c:pt>
                <c:pt idx="2">
                  <c:v>0.5504</c:v>
                </c:pt>
                <c:pt idx="3">
                  <c:v>0.56220000000000003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DAB-4639-88E7-A23095AE1A1A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[2]Data!$B$24:$J$24</c:f>
              <c:numCache>
                <c:formatCode>General</c:formatCode>
                <c:ptCount val="9"/>
                <c:pt idx="0">
                  <c:v>1.4097500000000001</c:v>
                </c:pt>
                <c:pt idx="1">
                  <c:v>1.46</c:v>
                </c:pt>
                <c:pt idx="2">
                  <c:v>1.35</c:v>
                </c:pt>
                <c:pt idx="3">
                  <c:v>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DAB-4639-88E7-A23095AE1A1A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[2]Data!$B$25:$J$25</c:f>
              <c:numCache>
                <c:formatCode>General</c:formatCode>
                <c:ptCount val="9"/>
                <c:pt idx="0">
                  <c:v>1.22</c:v>
                </c:pt>
                <c:pt idx="1">
                  <c:v>1.26</c:v>
                </c:pt>
                <c:pt idx="2">
                  <c:v>1.24</c:v>
                </c:pt>
                <c:pt idx="3">
                  <c:v>1.28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DAB-4639-88E7-A23095AE1A1A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[2]Data!$B$26:$J$26</c:f>
              <c:numCache>
                <c:formatCode>General</c:formatCode>
                <c:ptCount val="9"/>
                <c:pt idx="0">
                  <c:v>1.54</c:v>
                </c:pt>
                <c:pt idx="1">
                  <c:v>1.56</c:v>
                </c:pt>
                <c:pt idx="2">
                  <c:v>1.56</c:v>
                </c:pt>
                <c:pt idx="3">
                  <c:v>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DAB-4639-88E7-A23095AE1A1A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[2]Data!$B$27:$J$27</c:f>
              <c:numCache>
                <c:formatCode>General</c:formatCode>
                <c:ptCount val="9"/>
                <c:pt idx="0">
                  <c:v>1.7887500000000001</c:v>
                </c:pt>
                <c:pt idx="1">
                  <c:v>1.88</c:v>
                </c:pt>
                <c:pt idx="2">
                  <c:v>1.89</c:v>
                </c:pt>
                <c:pt idx="3">
                  <c:v>1.95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DAB-4639-88E7-A23095AE1A1A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[2]Data!$B$28:$J$28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DAB-4639-88E7-A23095AE1A1A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[2]Data!$B$29:$J$29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DAB-4639-88E7-A23095AE1A1A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[2]Data!$B$30:$J$30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DAB-4639-88E7-A23095AE1A1A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[2]Data!$B$31:$J$31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DAB-4639-88E7-A23095AE1A1A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[2]Data!$B$32:$J$32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DAB-4639-88E7-A23095AE1A1A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[2]Data!$B$33:$J$33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DAB-4639-88E7-A23095AE1A1A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[2]Data!$B$34:$J$34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DAB-4639-88E7-A23095AE1A1A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[2]Data!$B$35:$J$35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DAB-4639-88E7-A23095AE1A1A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[2]Data!$B$36:$J$36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DAB-4639-88E7-A23095AE1A1A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[2]Data!$B$37:$J$37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DAB-4639-88E7-A23095AE1A1A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[2]Data!$B$38:$J$38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DAB-4639-88E7-A23095AE1A1A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[2]Data!$B$39:$J$39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DAB-4639-88E7-A23095AE1A1A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[2]Data!$B$40:$J$40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DAB-4639-88E7-A23095AE1A1A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[2]Data!$B$41:$J$41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DAB-4639-88E7-A23095AE1A1A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[2]Data!$B$42:$J$42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DAB-4639-88E7-A23095AE1A1A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[2]Data!$B$43:$J$43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DAB-4639-88E7-A23095AE1A1A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DAB-4639-88E7-A23095AE1A1A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DAB-4639-88E7-A23095AE1A1A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DAB-4639-88E7-A23095AE1A1A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DAB-4639-88E7-A23095AE1A1A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DAB-4639-88E7-A23095AE1A1A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DAB-4639-88E7-A23095AE1A1A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DAB-4639-88E7-A23095AE1A1A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DAB-4639-88E7-A23095AE1A1A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DAB-4639-88E7-A23095AE1A1A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DAB-4639-88E7-A23095AE1A1A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DAB-4639-88E7-A23095AE1A1A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DAB-4639-88E7-A23095AE1A1A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DAB-4639-88E7-A23095AE1A1A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DAB-4639-88E7-A23095AE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57760"/>
        <c:axId val="105159680"/>
      </c:scatterChart>
      <c:valAx>
        <c:axId val="1051577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9680"/>
        <c:crosses val="autoZero"/>
        <c:crossBetween val="midCat"/>
      </c:valAx>
      <c:valAx>
        <c:axId val="105159680"/>
        <c:scaling>
          <c:orientation val="minMax"/>
          <c:max val="5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7760"/>
        <c:crosses val="autoZero"/>
        <c:crossBetween val="midCat"/>
        <c:majorUnit val="0.2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[2]Data!$B$64:$J$64</c:f>
              <c:numCache>
                <c:formatCode>General</c:formatCode>
                <c:ptCount val="9"/>
                <c:pt idx="0">
                  <c:v>100</c:v>
                </c:pt>
                <c:pt idx="1">
                  <c:v>107.36319358227486</c:v>
                </c:pt>
                <c:pt idx="2">
                  <c:v>107.43577499761246</c:v>
                </c:pt>
                <c:pt idx="3">
                  <c:v>101.19759335307037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4A-4F80-AA2E-DACDEAB91AC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[2]Data!$B$65:$J$65</c:f>
              <c:numCache>
                <c:formatCode>General</c:formatCode>
                <c:ptCount val="9"/>
                <c:pt idx="0">
                  <c:v>100</c:v>
                </c:pt>
                <c:pt idx="1">
                  <c:v>99.355471945035163</c:v>
                </c:pt>
                <c:pt idx="2">
                  <c:v>105.967610011451</c:v>
                </c:pt>
                <c:pt idx="3">
                  <c:v>102.12988712579747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4A-4F80-AA2E-DACDEAB91AC2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[2]Data!$B$66:$J$66</c:f>
              <c:numCache>
                <c:formatCode>General</c:formatCode>
                <c:ptCount val="9"/>
                <c:pt idx="0">
                  <c:v>100</c:v>
                </c:pt>
                <c:pt idx="1">
                  <c:v>103.89117523842381</c:v>
                </c:pt>
                <c:pt idx="2">
                  <c:v>98.080287833608509</c:v>
                </c:pt>
                <c:pt idx="3">
                  <c:v>105.32541462332733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4A-4F80-AA2E-DACDEAB91AC2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[2]Data!$B$67:$J$67</c:f>
              <c:numCache>
                <c:formatCode>General</c:formatCode>
                <c:ptCount val="9"/>
                <c:pt idx="0">
                  <c:v>100</c:v>
                </c:pt>
                <c:pt idx="1">
                  <c:v>101.471199401546</c:v>
                </c:pt>
                <c:pt idx="2">
                  <c:v>101.98653478513839</c:v>
                </c:pt>
                <c:pt idx="3">
                  <c:v>113.10780483750311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4A-4F80-AA2E-DACDEAB91AC2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[2]Data!$B$68:$J$68</c:f>
              <c:numCache>
                <c:formatCode>General</c:formatCode>
                <c:ptCount val="9"/>
                <c:pt idx="0">
                  <c:v>100</c:v>
                </c:pt>
                <c:pt idx="1">
                  <c:v>92.592092834975048</c:v>
                </c:pt>
                <c:pt idx="2">
                  <c:v>96.694103359870468</c:v>
                </c:pt>
                <c:pt idx="3">
                  <c:v>94.885980299554731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4A-4F80-AA2E-DACDEAB91AC2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[2]Data!$B$69:$J$69</c:f>
              <c:numCache>
                <c:formatCode>General</c:formatCode>
                <c:ptCount val="9"/>
                <c:pt idx="0">
                  <c:v>100</c:v>
                </c:pt>
                <c:pt idx="1">
                  <c:v>101.7054175430618</c:v>
                </c:pt>
                <c:pt idx="2">
                  <c:v>94.324749398366592</c:v>
                </c:pt>
                <c:pt idx="3">
                  <c:v>97.89096697174692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4A-4F80-AA2E-DACDEAB91AC2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[2]Data!$B$70:$J$70</c:f>
              <c:numCache>
                <c:formatCode>General</c:formatCode>
                <c:ptCount val="9"/>
                <c:pt idx="0">
                  <c:v>100</c:v>
                </c:pt>
                <c:pt idx="1">
                  <c:v>105.01613888161911</c:v>
                </c:pt>
                <c:pt idx="2">
                  <c:v>103.79481811044229</c:v>
                </c:pt>
                <c:pt idx="3">
                  <c:v>99.293378696676257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4A-4F80-AA2E-DACDEAB91AC2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[2]Data!$B$71:$J$71</c:f>
              <c:numCache>
                <c:formatCode>General</c:formatCode>
                <c:ptCount val="9"/>
                <c:pt idx="0">
                  <c:v>100</c:v>
                </c:pt>
                <c:pt idx="1">
                  <c:v>102.3517721099702</c:v>
                </c:pt>
                <c:pt idx="2">
                  <c:v>120.43723087114937</c:v>
                </c:pt>
                <c:pt idx="3">
                  <c:v>120.17224246439217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4A-4F80-AA2E-DACDEAB91AC2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[2]Data!$B$72:$J$72</c:f>
              <c:numCache>
                <c:formatCode>General</c:formatCode>
                <c:ptCount val="9"/>
                <c:pt idx="0">
                  <c:v>100</c:v>
                </c:pt>
                <c:pt idx="1">
                  <c:v>92.456793659887353</c:v>
                </c:pt>
                <c:pt idx="2">
                  <c:v>90.690346605557153</c:v>
                </c:pt>
                <c:pt idx="3">
                  <c:v>100.1718705242051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4A-4F80-AA2E-DACDEAB91AC2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[2]Data!$B$73:$J$73</c:f>
              <c:numCache>
                <c:formatCode>General</c:formatCode>
                <c:ptCount val="9"/>
                <c:pt idx="0">
                  <c:v>100</c:v>
                </c:pt>
                <c:pt idx="1">
                  <c:v>99.479708636836634</c:v>
                </c:pt>
                <c:pt idx="2">
                  <c:v>98.647242455775228</c:v>
                </c:pt>
                <c:pt idx="3">
                  <c:v>95.941727367325711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4A-4F80-AA2E-DACDEAB91AC2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[2]Data!$B$74:$J$74</c:f>
              <c:numCache>
                <c:formatCode>General</c:formatCode>
                <c:ptCount val="9"/>
                <c:pt idx="0">
                  <c:v>100</c:v>
                </c:pt>
                <c:pt idx="1">
                  <c:v>103.90143737166323</c:v>
                </c:pt>
                <c:pt idx="2">
                  <c:v>103.08008213552363</c:v>
                </c:pt>
                <c:pt idx="3">
                  <c:v>97.330595482546201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4A-4F80-AA2E-DACDEAB91AC2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[2]Data!$B$75:$J$75</c:f>
              <c:numCache>
                <c:formatCode>General</c:formatCode>
                <c:ptCount val="9"/>
                <c:pt idx="0">
                  <c:v>100</c:v>
                </c:pt>
                <c:pt idx="1">
                  <c:v>99.097664543524417</c:v>
                </c:pt>
                <c:pt idx="2">
                  <c:v>101.22080679405521</c:v>
                </c:pt>
                <c:pt idx="3">
                  <c:v>107.53715498938428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4A-4F80-AA2E-DACDEAB91AC2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[2]Data!$B$76:$J$76</c:f>
              <c:numCache>
                <c:formatCode>General</c:formatCode>
                <c:ptCount val="9"/>
                <c:pt idx="0">
                  <c:v>100</c:v>
                </c:pt>
                <c:pt idx="1">
                  <c:v>107.50705806319942</c:v>
                </c:pt>
                <c:pt idx="2">
                  <c:v>122.3102826626756</c:v>
                </c:pt>
                <c:pt idx="3">
                  <c:v>104.01714344025305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4A-4F80-AA2E-DACDEAB91AC2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[2]Data!$B$77:$J$77</c:f>
              <c:numCache>
                <c:formatCode>General</c:formatCode>
                <c:ptCount val="9"/>
                <c:pt idx="0">
                  <c:v>100</c:v>
                </c:pt>
                <c:pt idx="1">
                  <c:v>100.61312694743189</c:v>
                </c:pt>
                <c:pt idx="2">
                  <c:v>98.529165410258983</c:v>
                </c:pt>
                <c:pt idx="3">
                  <c:v>100.65333199316512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4A-4F80-AA2E-DACDEAB91AC2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[2]Data!$B$78:$J$78</c:f>
              <c:numCache>
                <c:formatCode>General</c:formatCode>
                <c:ptCount val="9"/>
                <c:pt idx="0">
                  <c:v>100</c:v>
                </c:pt>
                <c:pt idx="1">
                  <c:v>101.21891760117016</c:v>
                </c:pt>
                <c:pt idx="2">
                  <c:v>108.04485616772305</c:v>
                </c:pt>
                <c:pt idx="3">
                  <c:v>100.95075572891272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4A-4F80-AA2E-DACDEAB91AC2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[2]Data!$B$79:$J$79</c:f>
              <c:numCache>
                <c:formatCode>General</c:formatCode>
                <c:ptCount val="9"/>
                <c:pt idx="0">
                  <c:v>100</c:v>
                </c:pt>
                <c:pt idx="1">
                  <c:v>99.526330454165517</c:v>
                </c:pt>
                <c:pt idx="2">
                  <c:v>102.23832079502182</c:v>
                </c:pt>
                <c:pt idx="3">
                  <c:v>104.43020339927558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4A-4F80-AA2E-DACDEAB91AC2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[2]Data!$B$80:$J$80</c:f>
              <c:numCache>
                <c:formatCode>General</c:formatCode>
                <c:ptCount val="9"/>
                <c:pt idx="0">
                  <c:v>100</c:v>
                </c:pt>
                <c:pt idx="1">
                  <c:v>103.56446178400425</c:v>
                </c:pt>
                <c:pt idx="2">
                  <c:v>95.761659868771062</c:v>
                </c:pt>
                <c:pt idx="3">
                  <c:v>100.01773364071641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4A-4F80-AA2E-DACDEAB91AC2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[2]Data!$B$81:$J$81</c:f>
              <c:numCache>
                <c:formatCode>General</c:formatCode>
                <c:ptCount val="9"/>
                <c:pt idx="0">
                  <c:v>100</c:v>
                </c:pt>
                <c:pt idx="1">
                  <c:v>103.27868852459017</c:v>
                </c:pt>
                <c:pt idx="2">
                  <c:v>101.63934426229508</c:v>
                </c:pt>
                <c:pt idx="3">
                  <c:v>104.91803278688525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4A-4F80-AA2E-DACDEAB91AC2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[2]Data!$B$82:$J$82</c:f>
              <c:numCache>
                <c:formatCode>General</c:formatCode>
                <c:ptCount val="9"/>
                <c:pt idx="0">
                  <c:v>100</c:v>
                </c:pt>
                <c:pt idx="1">
                  <c:v>101.2987012987013</c:v>
                </c:pt>
                <c:pt idx="2">
                  <c:v>101.2987012987013</c:v>
                </c:pt>
                <c:pt idx="3">
                  <c:v>103.24675324675326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4A-4F80-AA2E-DACDEAB91AC2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[2]Data!$B$83:$J$83</c:f>
              <c:numCache>
                <c:formatCode>General</c:formatCode>
                <c:ptCount val="9"/>
                <c:pt idx="0">
                  <c:v>100</c:v>
                </c:pt>
                <c:pt idx="1">
                  <c:v>105.10132774283716</c:v>
                </c:pt>
                <c:pt idx="2">
                  <c:v>105.66037735849056</c:v>
                </c:pt>
                <c:pt idx="3">
                  <c:v>109.01467505241089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4A-4F80-AA2E-DACDEAB91AC2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04A-4F80-AA2E-DACDEAB91AC2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[2]Data!$B$85:$J$85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04A-4F80-AA2E-DACDEAB91AC2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[2]Data!$B$86:$J$86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04A-4F80-AA2E-DACDEAB91AC2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[2]Data!$B$87:$J$87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04A-4F80-AA2E-DACDEAB91AC2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[2]Data!$B$88:$J$88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04A-4F80-AA2E-DACDEAB91AC2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04A-4F80-AA2E-DACDEAB91AC2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04A-4F80-AA2E-DACDEAB91AC2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[2]Data!$B$91:$J$91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04A-4F80-AA2E-DACDEAB91AC2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[2]Data!$B$92:$J$92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04A-4F80-AA2E-DACDEAB91AC2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[2]Data!$B$93:$J$93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04A-4F80-AA2E-DACDEAB91AC2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[2]Data!$B$94:$J$94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04A-4F80-AA2E-DACDEAB91AC2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[2]Data!$B$95:$J$95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04A-4F80-AA2E-DACDEAB91AC2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[2]Data!$B$96:$J$96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04A-4F80-AA2E-DACDEAB91AC2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[2]Data!$B$97:$J$97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04A-4F80-AA2E-DACDEAB91AC2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[2]Data!$B$98:$J$98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04A-4F80-AA2E-DACDEAB91AC2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[2]Data!$B$99:$J$99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04A-4F80-AA2E-DACDEAB91AC2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[2]Data!$B$100:$J$100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04A-4F80-AA2E-DACDEAB91AC2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[2]Data!$B$101:$J$101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F04A-4F80-AA2E-DACDEAB91AC2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F04A-4F80-AA2E-DACDEAB91AC2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[2]Data!$B$103:$J$103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04A-4F80-AA2E-DACDEAB91AC2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[2]Data!$B$104:$J$104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F04A-4F80-AA2E-DACDEAB91AC2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[2]Data!$B$105:$J$105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F04A-4F80-AA2E-DACDEAB91AC2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[2]Data!$B$106:$J$106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04A-4F80-AA2E-DACDEAB91AC2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[2]Data!$B$107:$J$107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F04A-4F80-AA2E-DACDEAB91AC2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[2]Data!$B$108:$J$108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F04A-4F80-AA2E-DACDEAB91AC2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[2]Data!$B$109:$J$109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04A-4F80-AA2E-DACDEAB91AC2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[2]Data!$B$110:$J$110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04A-4F80-AA2E-DACDEAB91AC2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[2]Data!$B$111:$J$111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F04A-4F80-AA2E-DACDEAB91AC2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[2]Data!$B$112:$J$112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04A-4F80-AA2E-DACDEAB91AC2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[2]Data!$B$113:$J$113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F04A-4F80-AA2E-DACDEAB91AC2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1.525648940119859</c:v>
                  </c:pt>
                  <c:pt idx="2">
                    <c:v>2.9817322151577299</c:v>
                  </c:pt>
                  <c:pt idx="3">
                    <c:v>2.319939355808613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[2]Data!$B$119:$J$119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1.525648940119859</c:v>
                  </c:pt>
                  <c:pt idx="2">
                    <c:v>2.9817322151577299</c:v>
                  </c:pt>
                  <c:pt idx="3">
                    <c:v>2.319939355808613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[2]Data!$B$114:$J$114</c:f>
              <c:numCache>
                <c:formatCode>General</c:formatCode>
                <c:ptCount val="9"/>
                <c:pt idx="0">
                  <c:v>100</c:v>
                </c:pt>
                <c:pt idx="1">
                  <c:v>101.53953390824587</c:v>
                </c:pt>
                <c:pt idx="2">
                  <c:v>102.89211475912438</c:v>
                </c:pt>
                <c:pt idx="3">
                  <c:v>103.11166230119511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F04A-4F80-AA2E-DACDEAB91AC2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[2]Data!$B$122:$J$122</c:f>
              <c:numCache>
                <c:formatCode>General</c:formatCode>
                <c:ptCount val="9"/>
                <c:pt idx="0">
                  <c:v>86.5</c:v>
                </c:pt>
                <c:pt idx="1">
                  <c:v>86.5</c:v>
                </c:pt>
                <c:pt idx="2">
                  <c:v>86.5</c:v>
                </c:pt>
                <c:pt idx="3">
                  <c:v>86.5</c:v>
                </c:pt>
                <c:pt idx="4">
                  <c:v>86.5</c:v>
                </c:pt>
                <c:pt idx="5">
                  <c:v>86.5</c:v>
                </c:pt>
                <c:pt idx="6">
                  <c:v>86.5</c:v>
                </c:pt>
                <c:pt idx="7">
                  <c:v>86.5</c:v>
                </c:pt>
                <c:pt idx="8">
                  <c:v>86.5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F04A-4F80-AA2E-DACDEAB91AC2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[2]Data!$B$123:$J$123</c:f>
              <c:numCache>
                <c:formatCode>General</c:formatCode>
                <c:ptCount val="9"/>
                <c:pt idx="0">
                  <c:v>113.5</c:v>
                </c:pt>
                <c:pt idx="1">
                  <c:v>113.5</c:v>
                </c:pt>
                <c:pt idx="2">
                  <c:v>113.5</c:v>
                </c:pt>
                <c:pt idx="3">
                  <c:v>113.5</c:v>
                </c:pt>
                <c:pt idx="4">
                  <c:v>113.5</c:v>
                </c:pt>
                <c:pt idx="5">
                  <c:v>113.5</c:v>
                </c:pt>
                <c:pt idx="6">
                  <c:v>113.5</c:v>
                </c:pt>
                <c:pt idx="7">
                  <c:v>113.5</c:v>
                </c:pt>
                <c:pt idx="8">
                  <c:v>113.5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F04A-4F80-AA2E-DACDEAB91AC2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[2]Data!$B$124:$J$124</c:f>
              <c:numCache>
                <c:formatCode>General</c:formatCode>
                <c:ptCount val="9"/>
                <c:pt idx="0">
                  <c:v>70.3</c:v>
                </c:pt>
                <c:pt idx="1">
                  <c:v>70.3</c:v>
                </c:pt>
                <c:pt idx="2">
                  <c:v>70.3</c:v>
                </c:pt>
                <c:pt idx="3">
                  <c:v>70.3</c:v>
                </c:pt>
                <c:pt idx="4">
                  <c:v>70.3</c:v>
                </c:pt>
                <c:pt idx="5">
                  <c:v>70.3</c:v>
                </c:pt>
                <c:pt idx="6">
                  <c:v>70.3</c:v>
                </c:pt>
                <c:pt idx="7">
                  <c:v>70.3</c:v>
                </c:pt>
                <c:pt idx="8">
                  <c:v>70.3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F04A-4F80-AA2E-DACDEAB91AC2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[2]Data!$B$6:$J$6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[2]Data!$B$125:$J$125</c:f>
              <c:numCache>
                <c:formatCode>General</c:formatCode>
                <c:ptCount val="9"/>
                <c:pt idx="0">
                  <c:v>129.69999999999999</c:v>
                </c:pt>
                <c:pt idx="1">
                  <c:v>129.69999999999999</c:v>
                </c:pt>
                <c:pt idx="2">
                  <c:v>129.69999999999999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F04A-4F80-AA2E-DACDEAB9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19744"/>
        <c:axId val="109130112"/>
      </c:scatterChart>
      <c:valAx>
        <c:axId val="10911974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30112"/>
        <c:crosses val="autoZero"/>
        <c:crossBetween val="midCat"/>
      </c:valAx>
      <c:valAx>
        <c:axId val="10913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1974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[3]Data!$B$8:$J$8</c:f>
              <c:numCache>
                <c:formatCode>General</c:formatCode>
                <c:ptCount val="9"/>
                <c:pt idx="0">
                  <c:v>2.61775</c:v>
                </c:pt>
                <c:pt idx="1">
                  <c:v>2.9371</c:v>
                </c:pt>
                <c:pt idx="2">
                  <c:v>2.9272999999999998</c:v>
                </c:pt>
                <c:pt idx="3">
                  <c:v>2.7185000000000001</c:v>
                </c:pt>
                <c:pt idx="4">
                  <c:v>2.7037</c:v>
                </c:pt>
                <c:pt idx="5">
                  <c:v>2.8014999999999999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B7-4D79-BA52-F41333D917C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[3]Data!$B$9:$J$9</c:f>
              <c:numCache>
                <c:formatCode>General</c:formatCode>
                <c:ptCount val="9"/>
                <c:pt idx="0">
                  <c:v>3.0565000000000002</c:v>
                </c:pt>
                <c:pt idx="1">
                  <c:v>3.1366999999999998</c:v>
                </c:pt>
                <c:pt idx="2">
                  <c:v>3.1772</c:v>
                </c:pt>
                <c:pt idx="3">
                  <c:v>3.1225000000000001</c:v>
                </c:pt>
                <c:pt idx="4">
                  <c:v>3.1789999999999998</c:v>
                </c:pt>
                <c:pt idx="5">
                  <c:v>3.4430000000000001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B7-4D79-BA52-F41333D917C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[3]Data!$B$10:$J$10</c:f>
              <c:numCache>
                <c:formatCode>General</c:formatCode>
                <c:ptCount val="9"/>
                <c:pt idx="0">
                  <c:v>2.02895</c:v>
                </c:pt>
                <c:pt idx="1">
                  <c:v>1.8831</c:v>
                </c:pt>
                <c:pt idx="2">
                  <c:v>2.0204</c:v>
                </c:pt>
                <c:pt idx="3">
                  <c:v>1.9588000000000001</c:v>
                </c:pt>
                <c:pt idx="4">
                  <c:v>2.1154000000000002</c:v>
                </c:pt>
                <c:pt idx="5">
                  <c:v>2.0994999999999999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B7-4D79-BA52-F41333D917C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[3]Data!$B$11:$J$11</c:f>
              <c:numCache>
                <c:formatCode>General</c:formatCode>
                <c:ptCount val="9"/>
                <c:pt idx="0">
                  <c:v>0.60155000000000003</c:v>
                </c:pt>
                <c:pt idx="1">
                  <c:v>0.67889999999999995</c:v>
                </c:pt>
                <c:pt idx="2">
                  <c:v>0.65529999999999999</c:v>
                </c:pt>
                <c:pt idx="3">
                  <c:v>0.66549999999999998</c:v>
                </c:pt>
                <c:pt idx="4">
                  <c:v>0.69259999999999999</c:v>
                </c:pt>
                <c:pt idx="5">
                  <c:v>0.63849999999999996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B7-4D79-BA52-F41333D917C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[3]Data!$B$12:$J$12</c:f>
              <c:numCache>
                <c:formatCode>General</c:formatCode>
                <c:ptCount val="9"/>
                <c:pt idx="0">
                  <c:v>0.37054999999999999</c:v>
                </c:pt>
                <c:pt idx="1">
                  <c:v>0.37019999999999997</c:v>
                </c:pt>
                <c:pt idx="2">
                  <c:v>0.34889999999999999</c:v>
                </c:pt>
                <c:pt idx="3">
                  <c:v>0.32090000000000002</c:v>
                </c:pt>
                <c:pt idx="4">
                  <c:v>0.37630000000000002</c:v>
                </c:pt>
                <c:pt idx="5">
                  <c:v>0.31879999999999997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B7-4D79-BA52-F41333D917C3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[3]Data!$B$13:$J$13</c:f>
              <c:numCache>
                <c:formatCode>General</c:formatCode>
                <c:ptCount val="9"/>
                <c:pt idx="0">
                  <c:v>5.2773000000000003</c:v>
                </c:pt>
                <c:pt idx="1">
                  <c:v>5.8258999999999999</c:v>
                </c:pt>
                <c:pt idx="2">
                  <c:v>5.1196999999999999</c:v>
                </c:pt>
                <c:pt idx="3">
                  <c:v>5.3239000000000001</c:v>
                </c:pt>
                <c:pt idx="4">
                  <c:v>5.0957999999999997</c:v>
                </c:pt>
                <c:pt idx="5">
                  <c:v>5.0507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B7-4D79-BA52-F41333D917C3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[3]Data!$B$14:$J$14</c:f>
              <c:numCache>
                <c:formatCode>General</c:formatCode>
                <c:ptCount val="9"/>
                <c:pt idx="0">
                  <c:v>0.57315000000000005</c:v>
                </c:pt>
                <c:pt idx="1">
                  <c:v>0.62760000000000005</c:v>
                </c:pt>
                <c:pt idx="2">
                  <c:v>0.6633</c:v>
                </c:pt>
                <c:pt idx="3">
                  <c:v>0.65059999999999996</c:v>
                </c:pt>
                <c:pt idx="4">
                  <c:v>0.66890000000000005</c:v>
                </c:pt>
                <c:pt idx="5">
                  <c:v>0.59689999999999999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B7-4D79-BA52-F41333D917C3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[3]Data!$B$15:$J$15</c:f>
              <c:numCache>
                <c:formatCode>General</c:formatCode>
                <c:ptCount val="9"/>
                <c:pt idx="0">
                  <c:v>0.15095</c:v>
                </c:pt>
                <c:pt idx="1">
                  <c:v>0.2064</c:v>
                </c:pt>
                <c:pt idx="2">
                  <c:v>0.2185</c:v>
                </c:pt>
                <c:pt idx="3">
                  <c:v>0.20799999999999999</c:v>
                </c:pt>
                <c:pt idx="4">
                  <c:v>0.20749999999999999</c:v>
                </c:pt>
                <c:pt idx="5">
                  <c:v>0.18859999999999999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B7-4D79-BA52-F41333D917C3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[3]Data!$B$16:$J$16</c:f>
              <c:numCache>
                <c:formatCode>General</c:formatCode>
                <c:ptCount val="9"/>
                <c:pt idx="0">
                  <c:v>1.0472999999999999</c:v>
                </c:pt>
                <c:pt idx="1">
                  <c:v>1.075</c:v>
                </c:pt>
                <c:pt idx="2">
                  <c:v>1.1084000000000001</c:v>
                </c:pt>
                <c:pt idx="3">
                  <c:v>1.0385</c:v>
                </c:pt>
                <c:pt idx="4">
                  <c:v>1.0422</c:v>
                </c:pt>
                <c:pt idx="5">
                  <c:v>1.0867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6B7-4D79-BA52-F41333D917C3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[3]Data!$B$17:$J$17</c:f>
              <c:numCache>
                <c:formatCode>General</c:formatCode>
                <c:ptCount val="9"/>
                <c:pt idx="0">
                  <c:v>0.48049999999999998</c:v>
                </c:pt>
                <c:pt idx="1">
                  <c:v>0.502</c:v>
                </c:pt>
                <c:pt idx="2">
                  <c:v>0.47799999999999998</c:v>
                </c:pt>
                <c:pt idx="3">
                  <c:v>0.47499999999999998</c:v>
                </c:pt>
                <c:pt idx="4">
                  <c:v>0.46100000000000002</c:v>
                </c:pt>
                <c:pt idx="5">
                  <c:v>0.48499999999999999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6B7-4D79-BA52-F41333D917C3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[3]Data!$B$18:$J$18</c:f>
              <c:numCache>
                <c:formatCode>General</c:formatCode>
                <c:ptCount val="9"/>
                <c:pt idx="0">
                  <c:v>0.48699999999999999</c:v>
                </c:pt>
                <c:pt idx="1">
                  <c:v>0.52100000000000002</c:v>
                </c:pt>
                <c:pt idx="2">
                  <c:v>0.51500000000000001</c:v>
                </c:pt>
                <c:pt idx="3">
                  <c:v>0.51900000000000002</c:v>
                </c:pt>
                <c:pt idx="4">
                  <c:v>0.51600000000000001</c:v>
                </c:pt>
                <c:pt idx="5">
                  <c:v>0.52400000000000002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6B7-4D79-BA52-F41333D917C3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[3]Data!$B$19:$J$19</c:f>
              <c:numCache>
                <c:formatCode>General</c:formatCode>
                <c:ptCount val="9"/>
                <c:pt idx="0">
                  <c:v>1.8839999999999999</c:v>
                </c:pt>
                <c:pt idx="1">
                  <c:v>1.9770000000000001</c:v>
                </c:pt>
                <c:pt idx="2">
                  <c:v>1.958</c:v>
                </c:pt>
                <c:pt idx="3">
                  <c:v>2.0539999999999998</c:v>
                </c:pt>
                <c:pt idx="4">
                  <c:v>2.0249999999999999</c:v>
                </c:pt>
                <c:pt idx="5">
                  <c:v>2.032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6B7-4D79-BA52-F41333D917C3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[3]Data!$B$20:$J$20</c:f>
              <c:numCache>
                <c:formatCode>General</c:formatCode>
                <c:ptCount val="9"/>
                <c:pt idx="0">
                  <c:v>1.4699500000000001</c:v>
                </c:pt>
                <c:pt idx="1">
                  <c:v>1.534</c:v>
                </c:pt>
                <c:pt idx="2">
                  <c:v>1.698</c:v>
                </c:pt>
                <c:pt idx="3">
                  <c:v>1.5745</c:v>
                </c:pt>
                <c:pt idx="4">
                  <c:v>1.6298999999999999</c:v>
                </c:pt>
                <c:pt idx="5">
                  <c:v>1.4982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6B7-4D79-BA52-F41333D917C3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[3]Data!$B$21:$J$21</c:f>
              <c:numCache>
                <c:formatCode>General</c:formatCode>
                <c:ptCount val="9"/>
                <c:pt idx="0">
                  <c:v>1.4923500000000001</c:v>
                </c:pt>
                <c:pt idx="1">
                  <c:v>1.4897</c:v>
                </c:pt>
                <c:pt idx="2">
                  <c:v>1.5449999999999999</c:v>
                </c:pt>
                <c:pt idx="3">
                  <c:v>1.6226</c:v>
                </c:pt>
                <c:pt idx="4">
                  <c:v>1.6754</c:v>
                </c:pt>
                <c:pt idx="5">
                  <c:v>1.6771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6B7-4D79-BA52-F41333D917C3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[3]Data!$B$22:$J$22</c:f>
              <c:numCache>
                <c:formatCode>General</c:formatCode>
                <c:ptCount val="9"/>
                <c:pt idx="0">
                  <c:v>0.41020000000000001</c:v>
                </c:pt>
                <c:pt idx="1">
                  <c:v>0.4153</c:v>
                </c:pt>
                <c:pt idx="2">
                  <c:v>0.45900000000000002</c:v>
                </c:pt>
                <c:pt idx="3">
                  <c:v>0.44319999999999998</c:v>
                </c:pt>
                <c:pt idx="4">
                  <c:v>0.46260000000000001</c:v>
                </c:pt>
                <c:pt idx="5">
                  <c:v>0.47339999999999999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6B7-4D79-BA52-F41333D917C3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[3]Data!$B$23:$J$23</c:f>
              <c:numCache>
                <c:formatCode>General</c:formatCode>
                <c:ptCount val="9"/>
                <c:pt idx="0">
                  <c:v>0.53835</c:v>
                </c:pt>
                <c:pt idx="1">
                  <c:v>0.55910000000000004</c:v>
                </c:pt>
                <c:pt idx="2">
                  <c:v>0.62039999999999995</c:v>
                </c:pt>
                <c:pt idx="3">
                  <c:v>0.59870000000000001</c:v>
                </c:pt>
                <c:pt idx="4">
                  <c:v>0.59119999999999995</c:v>
                </c:pt>
                <c:pt idx="5">
                  <c:v>0.57869999999999999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6B7-4D79-BA52-F41333D917C3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[3]Data!$B$24:$J$24</c:f>
              <c:numCache>
                <c:formatCode>General</c:formatCode>
                <c:ptCount val="9"/>
                <c:pt idx="0">
                  <c:v>1.4097500000000001</c:v>
                </c:pt>
                <c:pt idx="1">
                  <c:v>1.4</c:v>
                </c:pt>
                <c:pt idx="2">
                  <c:v>1.44</c:v>
                </c:pt>
                <c:pt idx="3">
                  <c:v>1.43</c:v>
                </c:pt>
                <c:pt idx="4">
                  <c:v>1.47</c:v>
                </c:pt>
                <c:pt idx="5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6B7-4D79-BA52-F41333D917C3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[3]Data!$B$25:$J$25</c:f>
              <c:numCache>
                <c:formatCode>General</c:formatCode>
                <c:ptCount val="9"/>
                <c:pt idx="0">
                  <c:v>1.22</c:v>
                </c:pt>
                <c:pt idx="1">
                  <c:v>1.41</c:v>
                </c:pt>
                <c:pt idx="2">
                  <c:v>1.32</c:v>
                </c:pt>
                <c:pt idx="3">
                  <c:v>1.1000000000000001</c:v>
                </c:pt>
                <c:pt idx="4">
                  <c:v>1.39</c:v>
                </c:pt>
                <c:pt idx="5">
                  <c:v>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6B7-4D79-BA52-F41333D917C3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[3]Data!$B$26:$J$26</c:f>
              <c:numCache>
                <c:formatCode>General</c:formatCode>
                <c:ptCount val="9"/>
                <c:pt idx="0">
                  <c:v>1.54</c:v>
                </c:pt>
                <c:pt idx="1">
                  <c:v>1.58</c:v>
                </c:pt>
                <c:pt idx="2">
                  <c:v>1.57</c:v>
                </c:pt>
                <c:pt idx="3">
                  <c:v>1.55</c:v>
                </c:pt>
                <c:pt idx="4">
                  <c:v>1.58</c:v>
                </c:pt>
                <c:pt idx="5">
                  <c:v>1.53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6B7-4D79-BA52-F41333D917C3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[3]Data!$B$27:$J$27</c:f>
              <c:numCache>
                <c:formatCode>General</c:formatCode>
                <c:ptCount val="9"/>
                <c:pt idx="0">
                  <c:v>1.7887500000000001</c:v>
                </c:pt>
                <c:pt idx="1">
                  <c:v>1.6</c:v>
                </c:pt>
                <c:pt idx="2">
                  <c:v>1.75</c:v>
                </c:pt>
                <c:pt idx="3">
                  <c:v>1.68</c:v>
                </c:pt>
                <c:pt idx="4">
                  <c:v>1.8</c:v>
                </c:pt>
                <c:pt idx="5">
                  <c:v>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6B7-4D79-BA52-F41333D917C3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[3]Data!$B$28:$J$28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6B7-4D79-BA52-F41333D917C3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[3]Data!$B$29:$J$29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6B7-4D79-BA52-F41333D917C3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[3]Data!$B$30:$J$30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6B7-4D79-BA52-F41333D917C3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[3]Data!$B$31:$J$31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6B7-4D79-BA52-F41333D917C3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[3]Data!$B$32:$J$32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6B7-4D79-BA52-F41333D917C3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[3]Data!$B$33:$J$33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6B7-4D79-BA52-F41333D917C3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[3]Data!$B$34:$J$34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6B7-4D79-BA52-F41333D917C3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[3]Data!$B$35:$J$35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6B7-4D79-BA52-F41333D917C3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[3]Data!$B$36:$J$36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6B7-4D79-BA52-F41333D917C3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[3]Data!$B$37:$J$37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6B7-4D79-BA52-F41333D917C3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[3]Data!$B$38:$J$38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6B7-4D79-BA52-F41333D917C3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[3]Data!$B$39:$J$39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6B7-4D79-BA52-F41333D917C3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[3]Data!$B$40:$J$40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6B7-4D79-BA52-F41333D917C3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[3]Data!$B$41:$J$41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6B7-4D79-BA52-F41333D917C3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[3]Data!$B$42:$J$42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6B7-4D79-BA52-F41333D917C3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[3]Data!$B$43:$J$43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6B7-4D79-BA52-F41333D917C3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6B7-4D79-BA52-F41333D917C3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6B7-4D79-BA52-F41333D917C3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6B7-4D79-BA52-F41333D917C3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6B7-4D79-BA52-F41333D917C3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6B7-4D79-BA52-F41333D917C3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6B7-4D79-BA52-F41333D917C3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6B7-4D79-BA52-F41333D917C3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6B7-4D79-BA52-F41333D917C3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6B7-4D79-BA52-F41333D917C3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6B7-4D79-BA52-F41333D917C3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6B7-4D79-BA52-F41333D917C3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6B7-4D79-BA52-F41333D917C3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6B7-4D79-BA52-F41333D917C3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6B7-4D79-BA52-F41333D91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57760"/>
        <c:axId val="105159680"/>
      </c:scatterChart>
      <c:valAx>
        <c:axId val="105157760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Dager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9680"/>
        <c:crosses val="autoZero"/>
        <c:crossBetween val="midCat"/>
        <c:majorUnit val="1"/>
      </c:valAx>
      <c:valAx>
        <c:axId val="105159680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7760"/>
        <c:crosses val="autoZero"/>
        <c:crossBetween val="midCat"/>
        <c:majorUnit val="0.2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[3]Data!$B$64:$J$64</c:f>
              <c:numCache>
                <c:formatCode>General</c:formatCode>
                <c:ptCount val="9"/>
                <c:pt idx="0">
                  <c:v>100</c:v>
                </c:pt>
                <c:pt idx="1">
                  <c:v>112.19940788845382</c:v>
                </c:pt>
                <c:pt idx="2">
                  <c:v>111.82504058829146</c:v>
                </c:pt>
                <c:pt idx="3">
                  <c:v>103.84872505013848</c:v>
                </c:pt>
                <c:pt idx="4">
                  <c:v>103.2833540254035</c:v>
                </c:pt>
                <c:pt idx="5">
                  <c:v>107.01938687804412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27-462E-BB39-74441BD323E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[3]Data!$B$65:$J$65</c:f>
              <c:numCache>
                <c:formatCode>General</c:formatCode>
                <c:ptCount val="9"/>
                <c:pt idx="0">
                  <c:v>100</c:v>
                </c:pt>
                <c:pt idx="1">
                  <c:v>102.62391624407002</c:v>
                </c:pt>
                <c:pt idx="2">
                  <c:v>103.94896123016521</c:v>
                </c:pt>
                <c:pt idx="3">
                  <c:v>102.15933256993293</c:v>
                </c:pt>
                <c:pt idx="4">
                  <c:v>104.00785211843611</c:v>
                </c:pt>
                <c:pt idx="5">
                  <c:v>112.64518239816783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27-462E-BB39-74441BD323E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[3]Data!$B$66:$J$66</c:f>
              <c:numCache>
                <c:formatCode>General</c:formatCode>
                <c:ptCount val="9"/>
                <c:pt idx="0">
                  <c:v>100</c:v>
                </c:pt>
                <c:pt idx="1">
                  <c:v>92.811552773602116</c:v>
                </c:pt>
                <c:pt idx="2">
                  <c:v>99.578599768353087</c:v>
                </c:pt>
                <c:pt idx="3">
                  <c:v>96.5425466374233</c:v>
                </c:pt>
                <c:pt idx="4">
                  <c:v>104.26082456442988</c:v>
                </c:pt>
                <c:pt idx="5">
                  <c:v>103.47716799329703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27-462E-BB39-74441BD323E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[3]Data!$B$67:$J$67</c:f>
              <c:numCache>
                <c:formatCode>General</c:formatCode>
                <c:ptCount val="9"/>
                <c:pt idx="0">
                  <c:v>100</c:v>
                </c:pt>
                <c:pt idx="1">
                  <c:v>112.85844900673258</c:v>
                </c:pt>
                <c:pt idx="2">
                  <c:v>108.93525060260991</c:v>
                </c:pt>
                <c:pt idx="3">
                  <c:v>110.63087025184939</c:v>
                </c:pt>
                <c:pt idx="4">
                  <c:v>115.13589892776992</c:v>
                </c:pt>
                <c:pt idx="5">
                  <c:v>106.14246529798021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27-462E-BB39-74441BD323E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[3]Data!$B$68:$J$68</c:f>
              <c:numCache>
                <c:formatCode>General</c:formatCode>
                <c:ptCount val="9"/>
                <c:pt idx="0">
                  <c:v>100</c:v>
                </c:pt>
                <c:pt idx="1">
                  <c:v>99.905545810282007</c:v>
                </c:pt>
                <c:pt idx="2">
                  <c:v>94.157333693158819</c:v>
                </c:pt>
                <c:pt idx="3">
                  <c:v>86.60099851571988</c:v>
                </c:pt>
                <c:pt idx="4">
                  <c:v>101.55174740250979</c:v>
                </c:pt>
                <c:pt idx="5">
                  <c:v>86.034273377411949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27-462E-BB39-74441BD323E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[3]Data!$B$69:$J$69</c:f>
              <c:numCache>
                <c:formatCode>General</c:formatCode>
                <c:ptCount val="9"/>
                <c:pt idx="0">
                  <c:v>100</c:v>
                </c:pt>
                <c:pt idx="1">
                  <c:v>110.39546737915219</c:v>
                </c:pt>
                <c:pt idx="2">
                  <c:v>97.013624391260677</c:v>
                </c:pt>
                <c:pt idx="3">
                  <c:v>100.88302730562977</c:v>
                </c:pt>
                <c:pt idx="4">
                  <c:v>96.560741288158709</c:v>
                </c:pt>
                <c:pt idx="5">
                  <c:v>95.706137608246635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27-462E-BB39-74441BD323E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[3]Data!$B$70:$J$70</c:f>
              <c:numCache>
                <c:formatCode>General</c:formatCode>
                <c:ptCount val="9"/>
                <c:pt idx="0">
                  <c:v>100</c:v>
                </c:pt>
                <c:pt idx="1">
                  <c:v>109.50013085579691</c:v>
                </c:pt>
                <c:pt idx="2">
                  <c:v>115.72886678879873</c:v>
                </c:pt>
                <c:pt idx="3">
                  <c:v>113.5130419610922</c:v>
                </c:pt>
                <c:pt idx="4">
                  <c:v>116.70592340574019</c:v>
                </c:pt>
                <c:pt idx="5">
                  <c:v>104.14376690220708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27-462E-BB39-74441BD323E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[3]Data!$B$71:$J$71</c:f>
              <c:numCache>
                <c:formatCode>General</c:formatCode>
                <c:ptCount val="9"/>
                <c:pt idx="0">
                  <c:v>100</c:v>
                </c:pt>
                <c:pt idx="1">
                  <c:v>136.73401788671745</c:v>
                </c:pt>
                <c:pt idx="2">
                  <c:v>144.7499171911229</c:v>
                </c:pt>
                <c:pt idx="3">
                  <c:v>137.79397151374627</c:v>
                </c:pt>
                <c:pt idx="4">
                  <c:v>137.46273600529977</c:v>
                </c:pt>
                <c:pt idx="5">
                  <c:v>124.94203378602184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27-462E-BB39-74441BD323E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[3]Data!$B$72:$J$72</c:f>
              <c:numCache>
                <c:formatCode>General</c:formatCode>
                <c:ptCount val="9"/>
                <c:pt idx="0">
                  <c:v>100</c:v>
                </c:pt>
                <c:pt idx="1">
                  <c:v>102.64489640026736</c:v>
                </c:pt>
                <c:pt idx="2">
                  <c:v>105.83404946051753</c:v>
                </c:pt>
                <c:pt idx="3">
                  <c:v>99.159744103886197</c:v>
                </c:pt>
                <c:pt idx="4">
                  <c:v>99.513033514752237</c:v>
                </c:pt>
                <c:pt idx="5">
                  <c:v>103.76205480760051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27-462E-BB39-74441BD323E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[3]Data!$B$73:$J$73</c:f>
              <c:numCache>
                <c:formatCode>General</c:formatCode>
                <c:ptCount val="9"/>
                <c:pt idx="0">
                  <c:v>100</c:v>
                </c:pt>
                <c:pt idx="1">
                  <c:v>104.474505723205</c:v>
                </c:pt>
                <c:pt idx="2">
                  <c:v>99.479708636836634</c:v>
                </c:pt>
                <c:pt idx="3">
                  <c:v>98.855359001040583</c:v>
                </c:pt>
                <c:pt idx="4">
                  <c:v>95.941727367325711</c:v>
                </c:pt>
                <c:pt idx="5">
                  <c:v>100.93652445369408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827-462E-BB39-74441BD323E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[3]Data!$B$74:$J$74</c:f>
              <c:numCache>
                <c:formatCode>General</c:formatCode>
                <c:ptCount val="9"/>
                <c:pt idx="0">
                  <c:v>100</c:v>
                </c:pt>
                <c:pt idx="1">
                  <c:v>106.98151950718686</c:v>
                </c:pt>
                <c:pt idx="2">
                  <c:v>105.74948665297741</c:v>
                </c:pt>
                <c:pt idx="3">
                  <c:v>106.57084188911705</c:v>
                </c:pt>
                <c:pt idx="4">
                  <c:v>105.95482546201234</c:v>
                </c:pt>
                <c:pt idx="5">
                  <c:v>107.59753593429157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827-462E-BB39-74441BD323E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[3]Data!$B$75:$J$75</c:f>
              <c:numCache>
                <c:formatCode>General</c:formatCode>
                <c:ptCount val="9"/>
                <c:pt idx="0">
                  <c:v>100</c:v>
                </c:pt>
                <c:pt idx="1">
                  <c:v>104.93630573248409</c:v>
                </c:pt>
                <c:pt idx="2">
                  <c:v>103.92781316348196</c:v>
                </c:pt>
                <c:pt idx="3">
                  <c:v>109.02335456475582</c:v>
                </c:pt>
                <c:pt idx="4">
                  <c:v>107.48407643312102</c:v>
                </c:pt>
                <c:pt idx="5">
                  <c:v>107.8556263269639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827-462E-BB39-74441BD323E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[3]Data!$B$76:$J$76</c:f>
              <c:numCache>
                <c:formatCode>General</c:formatCode>
                <c:ptCount val="9"/>
                <c:pt idx="0">
                  <c:v>100</c:v>
                </c:pt>
                <c:pt idx="1">
                  <c:v>104.35729106432193</c:v>
                </c:pt>
                <c:pt idx="2">
                  <c:v>115.51413313378005</c:v>
                </c:pt>
                <c:pt idx="3">
                  <c:v>107.11248681927957</c:v>
                </c:pt>
                <c:pt idx="4">
                  <c:v>110.88132249396236</c:v>
                </c:pt>
                <c:pt idx="5">
                  <c:v>101.92183407598898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827-462E-BB39-74441BD323E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[3]Data!$B$77:$J$77</c:f>
              <c:numCache>
                <c:formatCode>General</c:formatCode>
                <c:ptCount val="9"/>
                <c:pt idx="0">
                  <c:v>100</c:v>
                </c:pt>
                <c:pt idx="1">
                  <c:v>99.822427714678184</c:v>
                </c:pt>
                <c:pt idx="2">
                  <c:v>103.52799276309177</c:v>
                </c:pt>
                <c:pt idx="3">
                  <c:v>108.72784534459075</c:v>
                </c:pt>
                <c:pt idx="4">
                  <c:v>112.26588936911581</c:v>
                </c:pt>
                <c:pt idx="5">
                  <c:v>112.37980366536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827-462E-BB39-74441BD323E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[3]Data!$B$78:$J$78</c:f>
              <c:numCache>
                <c:formatCode>General</c:formatCode>
                <c:ptCount val="9"/>
                <c:pt idx="0">
                  <c:v>100</c:v>
                </c:pt>
                <c:pt idx="1">
                  <c:v>101.24329595319357</c:v>
                </c:pt>
                <c:pt idx="2">
                  <c:v>111.89663578742078</c:v>
                </c:pt>
                <c:pt idx="3">
                  <c:v>108.04485616772305</c:v>
                </c:pt>
                <c:pt idx="4">
                  <c:v>112.77425646026329</c:v>
                </c:pt>
                <c:pt idx="5">
                  <c:v>115.40711847879084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827-462E-BB39-74441BD323E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[3]Data!$B$79:$J$79</c:f>
              <c:numCache>
                <c:formatCode>General</c:formatCode>
                <c:ptCount val="9"/>
                <c:pt idx="0">
                  <c:v>100</c:v>
                </c:pt>
                <c:pt idx="1">
                  <c:v>103.85436983375129</c:v>
                </c:pt>
                <c:pt idx="2">
                  <c:v>115.24101421008636</c:v>
                </c:pt>
                <c:pt idx="3">
                  <c:v>111.21017925141636</c:v>
                </c:pt>
                <c:pt idx="4">
                  <c:v>109.81703352837373</c:v>
                </c:pt>
                <c:pt idx="5">
                  <c:v>107.49512398996934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827-462E-BB39-74441BD323E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[3]Data!$B$80:$J$80</c:f>
              <c:numCache>
                <c:formatCode>General</c:formatCode>
                <c:ptCount val="9"/>
                <c:pt idx="0">
                  <c:v>100</c:v>
                </c:pt>
                <c:pt idx="1">
                  <c:v>99.30838801205887</c:v>
                </c:pt>
                <c:pt idx="2">
                  <c:v>102.14577052668912</c:v>
                </c:pt>
                <c:pt idx="3">
                  <c:v>101.43642489803155</c:v>
                </c:pt>
                <c:pt idx="4">
                  <c:v>104.27380741266181</c:v>
                </c:pt>
                <c:pt idx="5">
                  <c:v>105.69249866997694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827-462E-BB39-74441BD323E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[3]Data!$B$81:$J$81</c:f>
              <c:numCache>
                <c:formatCode>General</c:formatCode>
                <c:ptCount val="9"/>
                <c:pt idx="0">
                  <c:v>100</c:v>
                </c:pt>
                <c:pt idx="1">
                  <c:v>115.57377049180329</c:v>
                </c:pt>
                <c:pt idx="2">
                  <c:v>108.19672131147541</c:v>
                </c:pt>
                <c:pt idx="3">
                  <c:v>90.163934426229517</c:v>
                </c:pt>
                <c:pt idx="4">
                  <c:v>113.9344262295082</c:v>
                </c:pt>
                <c:pt idx="5">
                  <c:v>124.59016393442623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827-462E-BB39-74441BD323E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[3]Data!$B$82:$J$82</c:f>
              <c:numCache>
                <c:formatCode>General</c:formatCode>
                <c:ptCount val="9"/>
                <c:pt idx="0">
                  <c:v>100</c:v>
                </c:pt>
                <c:pt idx="1">
                  <c:v>102.59740259740259</c:v>
                </c:pt>
                <c:pt idx="2">
                  <c:v>101.94805194805194</c:v>
                </c:pt>
                <c:pt idx="3">
                  <c:v>100.64935064935065</c:v>
                </c:pt>
                <c:pt idx="4">
                  <c:v>102.59740259740259</c:v>
                </c:pt>
                <c:pt idx="5">
                  <c:v>99.350649350649348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827-462E-BB39-74441BD323EE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[3]Data!$B$83:$J$83</c:f>
              <c:numCache>
                <c:formatCode>General</c:formatCode>
                <c:ptCount val="9"/>
                <c:pt idx="0">
                  <c:v>100</c:v>
                </c:pt>
                <c:pt idx="1">
                  <c:v>89.447938504542279</c:v>
                </c:pt>
                <c:pt idx="2">
                  <c:v>97.833682739343104</c:v>
                </c:pt>
                <c:pt idx="3">
                  <c:v>93.920335429769381</c:v>
                </c:pt>
                <c:pt idx="4">
                  <c:v>100.62893081761007</c:v>
                </c:pt>
                <c:pt idx="5">
                  <c:v>95.597484276729546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827-462E-BB39-74441BD323EE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827-462E-BB39-74441BD323EE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[3]Data!$B$85:$J$85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827-462E-BB39-74441BD323EE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[3]Data!$B$86:$J$86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827-462E-BB39-74441BD323EE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[3]Data!$B$87:$J$87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827-462E-BB39-74441BD323EE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[3]Data!$B$88:$J$88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827-462E-BB39-74441BD323EE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827-462E-BB39-74441BD323EE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827-462E-BB39-74441BD323EE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[3]Data!$B$91:$J$91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827-462E-BB39-74441BD323EE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[3]Data!$B$92:$J$92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827-462E-BB39-74441BD323EE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[3]Data!$B$93:$J$93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827-462E-BB39-74441BD323EE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[3]Data!$B$94:$J$94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827-462E-BB39-74441BD323EE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[3]Data!$B$95:$J$95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827-462E-BB39-74441BD323EE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[3]Data!$B$96:$J$96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827-462E-BB39-74441BD323EE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[3]Data!$B$97:$J$97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827-462E-BB39-74441BD323EE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[3]Data!$B$98:$J$98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827-462E-BB39-74441BD323EE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[3]Data!$B$99:$J$99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827-462E-BB39-74441BD323EE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[3]Data!$B$100:$J$100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827-462E-BB39-74441BD323EE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[3]Data!$B$101:$J$101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827-462E-BB39-74441BD323EE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827-462E-BB39-74441BD323EE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[3]Data!$B$103:$J$103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827-462E-BB39-74441BD323EE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[3]Data!$B$104:$J$104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827-462E-BB39-74441BD323EE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[3]Data!$B$105:$J$105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827-462E-BB39-74441BD323EE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[3]Data!$B$106:$J$106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827-462E-BB39-74441BD323EE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[3]Data!$B$107:$J$107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827-462E-BB39-74441BD323EE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[3]Data!$B$108:$J$108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827-462E-BB39-74441BD323EE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[3]Data!$B$109:$J$109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827-462E-BB39-74441BD323EE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[3]Data!$B$110:$J$110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827-462E-BB39-74441BD323EE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[3]Data!$B$111:$J$111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827-462E-BB39-74441BD323EE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[3]Data!$B$112:$J$112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827-462E-BB39-74441BD323EE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[3]Data!$B$113:$J$113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827-462E-BB39-74441BD323EE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3.7495760259035453</c:v>
                  </c:pt>
                  <c:pt idx="2">
                    <c:v>4.1931119173492579</c:v>
                  </c:pt>
                  <c:pt idx="3">
                    <c:v>4.1020358971779629</c:v>
                  </c:pt>
                  <c:pt idx="4">
                    <c:v>3.5759751367986685</c:v>
                  </c:pt>
                  <c:pt idx="5">
                    <c:v>3.5490804041230262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[3]Data!$B$119:$J$119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3.7495760259035453</c:v>
                  </c:pt>
                  <c:pt idx="2">
                    <c:v>4.1931119173492579</c:v>
                  </c:pt>
                  <c:pt idx="3">
                    <c:v>4.1020358971779629</c:v>
                  </c:pt>
                  <c:pt idx="4">
                    <c:v>3.5759751367986685</c:v>
                  </c:pt>
                  <c:pt idx="5">
                    <c:v>3.5490804041230262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[3]Data!$B$114:$J$114</c:f>
              <c:numCache>
                <c:formatCode>General</c:formatCode>
                <c:ptCount val="9"/>
                <c:pt idx="0">
                  <c:v>100</c:v>
                </c:pt>
                <c:pt idx="1">
                  <c:v>105.61352996898513</c:v>
                </c:pt>
                <c:pt idx="2">
                  <c:v>107.36163272937566</c:v>
                </c:pt>
                <c:pt idx="3">
                  <c:v>104.34236131753615</c:v>
                </c:pt>
                <c:pt idx="4">
                  <c:v>107.75179047119286</c:v>
                </c:pt>
                <c:pt idx="5">
                  <c:v>106.13484161029089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827-462E-BB39-74441BD323EE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[3]Data!$B$122:$J$122</c:f>
              <c:numCache>
                <c:formatCode>General</c:formatCode>
                <c:ptCount val="9"/>
                <c:pt idx="0">
                  <c:v>86.5</c:v>
                </c:pt>
                <c:pt idx="1">
                  <c:v>86.5</c:v>
                </c:pt>
                <c:pt idx="2">
                  <c:v>86.5</c:v>
                </c:pt>
                <c:pt idx="3">
                  <c:v>86.5</c:v>
                </c:pt>
                <c:pt idx="4">
                  <c:v>86.5</c:v>
                </c:pt>
                <c:pt idx="5">
                  <c:v>86.5</c:v>
                </c:pt>
                <c:pt idx="6">
                  <c:v>86.5</c:v>
                </c:pt>
                <c:pt idx="7">
                  <c:v>86.5</c:v>
                </c:pt>
                <c:pt idx="8">
                  <c:v>86.5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827-462E-BB39-74441BD323EE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[3]Data!$B$123:$J$123</c:f>
              <c:numCache>
                <c:formatCode>General</c:formatCode>
                <c:ptCount val="9"/>
                <c:pt idx="0">
                  <c:v>113.5</c:v>
                </c:pt>
                <c:pt idx="1">
                  <c:v>113.5</c:v>
                </c:pt>
                <c:pt idx="2">
                  <c:v>113.5</c:v>
                </c:pt>
                <c:pt idx="3">
                  <c:v>113.5</c:v>
                </c:pt>
                <c:pt idx="4">
                  <c:v>113.5</c:v>
                </c:pt>
                <c:pt idx="5">
                  <c:v>113.5</c:v>
                </c:pt>
                <c:pt idx="6">
                  <c:v>113.5</c:v>
                </c:pt>
                <c:pt idx="7">
                  <c:v>113.5</c:v>
                </c:pt>
                <c:pt idx="8">
                  <c:v>113.5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827-462E-BB39-74441BD323EE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[3]Data!$B$124:$J$124</c:f>
              <c:numCache>
                <c:formatCode>General</c:formatCode>
                <c:ptCount val="9"/>
                <c:pt idx="0">
                  <c:v>70.3</c:v>
                </c:pt>
                <c:pt idx="1">
                  <c:v>70.3</c:v>
                </c:pt>
                <c:pt idx="2">
                  <c:v>70.3</c:v>
                </c:pt>
                <c:pt idx="3">
                  <c:v>70.3</c:v>
                </c:pt>
                <c:pt idx="4">
                  <c:v>70.3</c:v>
                </c:pt>
                <c:pt idx="5">
                  <c:v>70.3</c:v>
                </c:pt>
                <c:pt idx="6">
                  <c:v>70.3</c:v>
                </c:pt>
                <c:pt idx="7">
                  <c:v>70.3</c:v>
                </c:pt>
                <c:pt idx="8">
                  <c:v>70.3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827-462E-BB39-74441BD323EE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[3]Data!$B$6:$J$6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10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</c:numCache>
            </c:numRef>
          </c:xVal>
          <c:yVal>
            <c:numRef>
              <c:f>[3]Data!$B$125:$J$125</c:f>
              <c:numCache>
                <c:formatCode>General</c:formatCode>
                <c:ptCount val="9"/>
                <c:pt idx="0">
                  <c:v>129.69999999999999</c:v>
                </c:pt>
                <c:pt idx="1">
                  <c:v>129.69999999999999</c:v>
                </c:pt>
                <c:pt idx="2">
                  <c:v>129.69999999999999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827-462E-BB39-74441BD3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19744"/>
        <c:axId val="109130112"/>
      </c:scatterChart>
      <c:valAx>
        <c:axId val="109119744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Dager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30112"/>
        <c:crosses val="autoZero"/>
        <c:crossBetween val="midCat"/>
      </c:valAx>
      <c:valAx>
        <c:axId val="10913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1974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FRYS'!$B$8:$J$8</c:f>
              <c:numCache>
                <c:formatCode>0.00</c:formatCode>
                <c:ptCount val="9"/>
                <c:pt idx="0">
                  <c:v>2.61775</c:v>
                </c:pt>
                <c:pt idx="1">
                  <c:v>2.8105000000000002</c:v>
                </c:pt>
                <c:pt idx="2">
                  <c:v>2.8123999999999998</c:v>
                </c:pt>
                <c:pt idx="3">
                  <c:v>2.6490999999999998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F8-432E-A2CF-392C47B0F9C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FRYS'!$B$9:$J$9</c:f>
              <c:numCache>
                <c:formatCode>0.00</c:formatCode>
                <c:ptCount val="9"/>
                <c:pt idx="0">
                  <c:v>3.0565000000000002</c:v>
                </c:pt>
                <c:pt idx="1">
                  <c:v>3.0367999999999999</c:v>
                </c:pt>
                <c:pt idx="2">
                  <c:v>3.2389000000000001</c:v>
                </c:pt>
                <c:pt idx="3">
                  <c:v>3.1215999999999999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F8-432E-A2CF-392C47B0F9C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FRYS'!$B$10:$J$10</c:f>
              <c:numCache>
                <c:formatCode>0.00</c:formatCode>
                <c:ptCount val="9"/>
                <c:pt idx="0">
                  <c:v>2.02895</c:v>
                </c:pt>
                <c:pt idx="1">
                  <c:v>2.1078999999999999</c:v>
                </c:pt>
                <c:pt idx="2">
                  <c:v>1.99</c:v>
                </c:pt>
                <c:pt idx="3">
                  <c:v>2.137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F8-432E-A2CF-392C47B0F9C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FRYS'!$B$11:$J$11</c:f>
              <c:numCache>
                <c:formatCode>0.00</c:formatCode>
                <c:ptCount val="9"/>
                <c:pt idx="0">
                  <c:v>0.60155000000000003</c:v>
                </c:pt>
                <c:pt idx="1">
                  <c:v>0.61040000000000005</c:v>
                </c:pt>
                <c:pt idx="2">
                  <c:v>0.61350000000000005</c:v>
                </c:pt>
                <c:pt idx="3">
                  <c:v>0.6804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F8-432E-A2CF-392C47B0F9C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FRYS'!$B$12:$J$12</c:f>
              <c:numCache>
                <c:formatCode>0.00</c:formatCode>
                <c:ptCount val="9"/>
                <c:pt idx="0">
                  <c:v>0.37054999999999999</c:v>
                </c:pt>
                <c:pt idx="1">
                  <c:v>0.34310000000000002</c:v>
                </c:pt>
                <c:pt idx="2">
                  <c:v>0.35830000000000001</c:v>
                </c:pt>
                <c:pt idx="3">
                  <c:v>0.35160000000000002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F8-432E-A2CF-392C47B0F9C3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FRYS'!$B$13:$J$13</c:f>
              <c:numCache>
                <c:formatCode>0.00</c:formatCode>
                <c:ptCount val="9"/>
                <c:pt idx="0">
                  <c:v>5.2773000000000003</c:v>
                </c:pt>
                <c:pt idx="1">
                  <c:v>5.3673000000000002</c:v>
                </c:pt>
                <c:pt idx="2">
                  <c:v>4.9778000000000002</c:v>
                </c:pt>
                <c:pt idx="3">
                  <c:v>5.1660000000000004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F8-432E-A2CF-392C47B0F9C3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FRYS'!$B$14:$J$14</c:f>
              <c:numCache>
                <c:formatCode>0.00</c:formatCode>
                <c:ptCount val="9"/>
                <c:pt idx="0">
                  <c:v>0.57315000000000005</c:v>
                </c:pt>
                <c:pt idx="1">
                  <c:v>0.60189999999999999</c:v>
                </c:pt>
                <c:pt idx="2">
                  <c:v>0.59489999999999998</c:v>
                </c:pt>
                <c:pt idx="3">
                  <c:v>0.56910000000000005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F8-432E-A2CF-392C47B0F9C3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FRYS'!$B$15:$J$15</c:f>
              <c:numCache>
                <c:formatCode>0.00</c:formatCode>
                <c:ptCount val="9"/>
                <c:pt idx="0">
                  <c:v>0.15095</c:v>
                </c:pt>
                <c:pt idx="1">
                  <c:v>0.1545</c:v>
                </c:pt>
                <c:pt idx="2">
                  <c:v>0.18179999999999999</c:v>
                </c:pt>
                <c:pt idx="3">
                  <c:v>0.18140000000000001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F8-432E-A2CF-392C47B0F9C3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FRYS'!$B$16:$J$16</c:f>
              <c:numCache>
                <c:formatCode>0.00</c:formatCode>
                <c:ptCount val="9"/>
                <c:pt idx="0">
                  <c:v>1.0472999999999999</c:v>
                </c:pt>
                <c:pt idx="1">
                  <c:v>0.96830000000000005</c:v>
                </c:pt>
                <c:pt idx="2">
                  <c:v>0.94979999999999998</c:v>
                </c:pt>
                <c:pt idx="3">
                  <c:v>1.0490999999999999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3F8-432E-A2CF-392C47B0F9C3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FRYS'!$B$17:$J$17</c:f>
              <c:numCache>
                <c:formatCode>0.00</c:formatCode>
                <c:ptCount val="9"/>
                <c:pt idx="0">
                  <c:v>0.48049999999999998</c:v>
                </c:pt>
                <c:pt idx="1">
                  <c:v>0.47799999999999998</c:v>
                </c:pt>
                <c:pt idx="2">
                  <c:v>0.47399999999999998</c:v>
                </c:pt>
                <c:pt idx="3">
                  <c:v>0.46100000000000002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3F8-432E-A2CF-392C47B0F9C3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FRYS'!$B$18:$J$18</c:f>
              <c:numCache>
                <c:formatCode>0.00</c:formatCode>
                <c:ptCount val="9"/>
                <c:pt idx="0">
                  <c:v>0.48699999999999999</c:v>
                </c:pt>
                <c:pt idx="1">
                  <c:v>0.50600000000000001</c:v>
                </c:pt>
                <c:pt idx="2">
                  <c:v>0.502</c:v>
                </c:pt>
                <c:pt idx="3">
                  <c:v>0.47399999999999998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3F8-432E-A2CF-392C47B0F9C3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FRYS'!$B$19:$J$19</c:f>
              <c:numCache>
                <c:formatCode>0.00</c:formatCode>
                <c:ptCount val="9"/>
                <c:pt idx="0">
                  <c:v>1.8839999999999999</c:v>
                </c:pt>
                <c:pt idx="1">
                  <c:v>1.867</c:v>
                </c:pt>
                <c:pt idx="2">
                  <c:v>1.907</c:v>
                </c:pt>
                <c:pt idx="3">
                  <c:v>2.0259999999999998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3F8-432E-A2CF-392C47B0F9C3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FRYS'!$B$20:$J$20</c:f>
              <c:numCache>
                <c:formatCode>0.00</c:formatCode>
                <c:ptCount val="9"/>
                <c:pt idx="0">
                  <c:v>1.4699500000000001</c:v>
                </c:pt>
                <c:pt idx="1">
                  <c:v>1.5803</c:v>
                </c:pt>
                <c:pt idx="2">
                  <c:v>1.7979000000000001</c:v>
                </c:pt>
                <c:pt idx="3">
                  <c:v>1.5289999999999999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3F8-432E-A2CF-392C47B0F9C3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FRYS'!$B$21:$J$21</c:f>
              <c:numCache>
                <c:formatCode>0.00</c:formatCode>
                <c:ptCount val="9"/>
                <c:pt idx="0">
                  <c:v>1.4923500000000001</c:v>
                </c:pt>
                <c:pt idx="1">
                  <c:v>1.5015000000000001</c:v>
                </c:pt>
                <c:pt idx="2">
                  <c:v>1.4703999999999999</c:v>
                </c:pt>
                <c:pt idx="3">
                  <c:v>1.5021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3F8-432E-A2CF-392C47B0F9C3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FRYS'!$B$22:$J$22</c:f>
              <c:numCache>
                <c:formatCode>0.00</c:formatCode>
                <c:ptCount val="9"/>
                <c:pt idx="0">
                  <c:v>0.41020000000000001</c:v>
                </c:pt>
                <c:pt idx="1">
                  <c:v>0.41520000000000001</c:v>
                </c:pt>
                <c:pt idx="2">
                  <c:v>0.44319999999999998</c:v>
                </c:pt>
                <c:pt idx="3">
                  <c:v>0.41410000000000002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3F8-432E-A2CF-392C47B0F9C3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FRYS'!$B$23:$J$23</c:f>
              <c:numCache>
                <c:formatCode>0.00</c:formatCode>
                <c:ptCount val="9"/>
                <c:pt idx="0">
                  <c:v>0.53835</c:v>
                </c:pt>
                <c:pt idx="1">
                  <c:v>0.53580000000000005</c:v>
                </c:pt>
                <c:pt idx="2">
                  <c:v>0.5504</c:v>
                </c:pt>
                <c:pt idx="3">
                  <c:v>0.56220000000000003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3F8-432E-A2CF-392C47B0F9C3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FRYS'!$B$24:$J$24</c:f>
              <c:numCache>
                <c:formatCode>0.00</c:formatCode>
                <c:ptCount val="9"/>
                <c:pt idx="0">
                  <c:v>1.4097500000000001</c:v>
                </c:pt>
                <c:pt idx="1">
                  <c:v>1.46</c:v>
                </c:pt>
                <c:pt idx="2">
                  <c:v>1.35</c:v>
                </c:pt>
                <c:pt idx="3">
                  <c:v>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3F8-432E-A2CF-392C47B0F9C3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FRYS'!$B$25:$J$25</c:f>
              <c:numCache>
                <c:formatCode>0.00</c:formatCode>
                <c:ptCount val="9"/>
                <c:pt idx="0">
                  <c:v>1.22</c:v>
                </c:pt>
                <c:pt idx="1">
                  <c:v>1.26</c:v>
                </c:pt>
                <c:pt idx="2">
                  <c:v>1.24</c:v>
                </c:pt>
                <c:pt idx="3">
                  <c:v>1.28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3F8-432E-A2CF-392C47B0F9C3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FRYS'!$B$26:$J$26</c:f>
              <c:numCache>
                <c:formatCode>0.00</c:formatCode>
                <c:ptCount val="9"/>
                <c:pt idx="0">
                  <c:v>1.54</c:v>
                </c:pt>
                <c:pt idx="1">
                  <c:v>1.56</c:v>
                </c:pt>
                <c:pt idx="2">
                  <c:v>1.56</c:v>
                </c:pt>
                <c:pt idx="3">
                  <c:v>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3F8-432E-A2CF-392C47B0F9C3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FRYS'!$B$27:$J$27</c:f>
              <c:numCache>
                <c:formatCode>0.00</c:formatCode>
                <c:ptCount val="9"/>
                <c:pt idx="0">
                  <c:v>1.7887500000000001</c:v>
                </c:pt>
                <c:pt idx="1">
                  <c:v>1.88</c:v>
                </c:pt>
                <c:pt idx="2">
                  <c:v>1.89</c:v>
                </c:pt>
                <c:pt idx="3">
                  <c:v>1.95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3F8-432E-A2CF-392C47B0F9C3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3F8-432E-A2CF-392C47B0F9C3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3F8-432E-A2CF-392C47B0F9C3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3F8-432E-A2CF-392C47B0F9C3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3F8-432E-A2CF-392C47B0F9C3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3F8-432E-A2CF-392C47B0F9C3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3F8-432E-A2CF-392C47B0F9C3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3F8-432E-A2CF-392C47B0F9C3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3F8-432E-A2CF-392C47B0F9C3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3F8-432E-A2CF-392C47B0F9C3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3F8-432E-A2CF-392C47B0F9C3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3F8-432E-A2CF-392C47B0F9C3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3F8-432E-A2CF-392C47B0F9C3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3F8-432E-A2CF-392C47B0F9C3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3F8-432E-A2CF-392C47B0F9C3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3F8-432E-A2CF-392C47B0F9C3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3F8-432E-A2CF-392C47B0F9C3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3F8-432E-A2CF-392C47B0F9C3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3F8-432E-A2CF-392C47B0F9C3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3F8-432E-A2CF-392C47B0F9C3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3F8-432E-A2CF-392C47B0F9C3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3F8-432E-A2CF-392C47B0F9C3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3F8-432E-A2CF-392C47B0F9C3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3F8-432E-A2CF-392C47B0F9C3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3F8-432E-A2CF-392C47B0F9C3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3F8-432E-A2CF-392C47B0F9C3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3F8-432E-A2CF-392C47B0F9C3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3F8-432E-A2CF-392C47B0F9C3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3F8-432E-A2CF-392C47B0F9C3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3F8-432E-A2CF-392C47B0F9C3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3F8-432E-A2CF-392C47B0F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57760"/>
        <c:axId val="105159680"/>
      </c:scatterChart>
      <c:valAx>
        <c:axId val="1051577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9680"/>
        <c:crosses val="autoZero"/>
        <c:crossBetween val="midCat"/>
      </c:valAx>
      <c:valAx>
        <c:axId val="105159680"/>
        <c:scaling>
          <c:orientation val="minMax"/>
          <c:max val="5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5157760"/>
        <c:crosses val="autoZero"/>
        <c:crossBetween val="midCat"/>
        <c:majorUnit val="0.25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FRYS'!$B$64:$J$64</c:f>
              <c:numCache>
                <c:formatCode>0.00</c:formatCode>
                <c:ptCount val="9"/>
                <c:pt idx="0">
                  <c:v>100</c:v>
                </c:pt>
                <c:pt idx="1">
                  <c:v>107.36319358227486</c:v>
                </c:pt>
                <c:pt idx="2">
                  <c:v>107.43577499761246</c:v>
                </c:pt>
                <c:pt idx="3">
                  <c:v>101.19759335307037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5D-4A71-8166-FFEBC94C028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FRYS'!$B$65:$J$65</c:f>
              <c:numCache>
                <c:formatCode>0.00</c:formatCode>
                <c:ptCount val="9"/>
                <c:pt idx="0">
                  <c:v>100</c:v>
                </c:pt>
                <c:pt idx="1">
                  <c:v>99.355471945035163</c:v>
                </c:pt>
                <c:pt idx="2">
                  <c:v>105.967610011451</c:v>
                </c:pt>
                <c:pt idx="3">
                  <c:v>102.12988712579747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5D-4A71-8166-FFEBC94C028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FRYS'!$B$66:$J$66</c:f>
              <c:numCache>
                <c:formatCode>0.00</c:formatCode>
                <c:ptCount val="9"/>
                <c:pt idx="0">
                  <c:v>100</c:v>
                </c:pt>
                <c:pt idx="1">
                  <c:v>103.89117523842381</c:v>
                </c:pt>
                <c:pt idx="2">
                  <c:v>98.080287833608509</c:v>
                </c:pt>
                <c:pt idx="3">
                  <c:v>105.32541462332733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5D-4A71-8166-FFEBC94C028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FRYS'!$B$67:$J$67</c:f>
              <c:numCache>
                <c:formatCode>0.00</c:formatCode>
                <c:ptCount val="9"/>
                <c:pt idx="0">
                  <c:v>100</c:v>
                </c:pt>
                <c:pt idx="1">
                  <c:v>101.471199401546</c:v>
                </c:pt>
                <c:pt idx="2">
                  <c:v>101.98653478513839</c:v>
                </c:pt>
                <c:pt idx="3">
                  <c:v>113.10780483750311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5D-4A71-8166-FFEBC94C028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FRYS'!$B$68:$J$68</c:f>
              <c:numCache>
                <c:formatCode>0.00</c:formatCode>
                <c:ptCount val="9"/>
                <c:pt idx="0">
                  <c:v>100</c:v>
                </c:pt>
                <c:pt idx="1">
                  <c:v>92.592092834975048</c:v>
                </c:pt>
                <c:pt idx="2">
                  <c:v>96.694103359870468</c:v>
                </c:pt>
                <c:pt idx="3">
                  <c:v>94.885980299554731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5D-4A71-8166-FFEBC94C028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FRYS'!$B$69:$J$69</c:f>
              <c:numCache>
                <c:formatCode>0.00</c:formatCode>
                <c:ptCount val="9"/>
                <c:pt idx="0">
                  <c:v>100</c:v>
                </c:pt>
                <c:pt idx="1">
                  <c:v>101.7054175430618</c:v>
                </c:pt>
                <c:pt idx="2">
                  <c:v>94.324749398366592</c:v>
                </c:pt>
                <c:pt idx="3">
                  <c:v>97.89096697174692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5D-4A71-8166-FFEBC94C028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FRYS'!$B$70:$J$70</c:f>
              <c:numCache>
                <c:formatCode>0.00</c:formatCode>
                <c:ptCount val="9"/>
                <c:pt idx="0">
                  <c:v>100</c:v>
                </c:pt>
                <c:pt idx="1">
                  <c:v>105.01613888161911</c:v>
                </c:pt>
                <c:pt idx="2">
                  <c:v>103.79481811044229</c:v>
                </c:pt>
                <c:pt idx="3">
                  <c:v>99.293378696676257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5D-4A71-8166-FFEBC94C028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FRYS'!$B$71:$J$71</c:f>
              <c:numCache>
                <c:formatCode>0.00</c:formatCode>
                <c:ptCount val="9"/>
                <c:pt idx="0">
                  <c:v>100</c:v>
                </c:pt>
                <c:pt idx="1">
                  <c:v>102.3517721099702</c:v>
                </c:pt>
                <c:pt idx="2">
                  <c:v>120.43723087114937</c:v>
                </c:pt>
                <c:pt idx="3">
                  <c:v>120.17224246439217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F5D-4A71-8166-FFEBC94C028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FRYS'!$B$72:$J$72</c:f>
              <c:numCache>
                <c:formatCode>0.00</c:formatCode>
                <c:ptCount val="9"/>
                <c:pt idx="0">
                  <c:v>100</c:v>
                </c:pt>
                <c:pt idx="1">
                  <c:v>92.456793659887353</c:v>
                </c:pt>
                <c:pt idx="2">
                  <c:v>90.690346605557153</c:v>
                </c:pt>
                <c:pt idx="3">
                  <c:v>100.1718705242051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F5D-4A71-8166-FFEBC94C028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FRYS'!$B$73:$J$73</c:f>
              <c:numCache>
                <c:formatCode>0.00</c:formatCode>
                <c:ptCount val="9"/>
                <c:pt idx="0">
                  <c:v>100</c:v>
                </c:pt>
                <c:pt idx="1">
                  <c:v>99.479708636836634</c:v>
                </c:pt>
                <c:pt idx="2">
                  <c:v>98.647242455775228</c:v>
                </c:pt>
                <c:pt idx="3">
                  <c:v>95.941727367325711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F5D-4A71-8166-FFEBC94C0280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FRYS'!$B$74:$J$74</c:f>
              <c:numCache>
                <c:formatCode>0.00</c:formatCode>
                <c:ptCount val="9"/>
                <c:pt idx="0">
                  <c:v>100</c:v>
                </c:pt>
                <c:pt idx="1">
                  <c:v>103.90143737166323</c:v>
                </c:pt>
                <c:pt idx="2">
                  <c:v>103.08008213552363</c:v>
                </c:pt>
                <c:pt idx="3">
                  <c:v>97.330595482546201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F5D-4A71-8166-FFEBC94C0280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FRYS'!$B$75:$J$75</c:f>
              <c:numCache>
                <c:formatCode>0.00</c:formatCode>
                <c:ptCount val="9"/>
                <c:pt idx="0">
                  <c:v>100</c:v>
                </c:pt>
                <c:pt idx="1">
                  <c:v>99.097664543524417</c:v>
                </c:pt>
                <c:pt idx="2">
                  <c:v>101.22080679405521</c:v>
                </c:pt>
                <c:pt idx="3">
                  <c:v>107.53715498938428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F5D-4A71-8166-FFEBC94C0280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FRYS'!$B$76:$J$76</c:f>
              <c:numCache>
                <c:formatCode>0.00</c:formatCode>
                <c:ptCount val="9"/>
                <c:pt idx="0">
                  <c:v>100</c:v>
                </c:pt>
                <c:pt idx="1">
                  <c:v>107.50705806319942</c:v>
                </c:pt>
                <c:pt idx="2">
                  <c:v>122.3102826626756</c:v>
                </c:pt>
                <c:pt idx="3">
                  <c:v>104.01714344025305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F5D-4A71-8166-FFEBC94C0280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FRYS'!$B$77:$J$77</c:f>
              <c:numCache>
                <c:formatCode>0.00</c:formatCode>
                <c:ptCount val="9"/>
                <c:pt idx="0">
                  <c:v>100</c:v>
                </c:pt>
                <c:pt idx="1">
                  <c:v>100.61312694743189</c:v>
                </c:pt>
                <c:pt idx="2">
                  <c:v>98.529165410258983</c:v>
                </c:pt>
                <c:pt idx="3">
                  <c:v>100.65333199316512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F5D-4A71-8166-FFEBC94C0280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FRYS'!$B$78:$J$78</c:f>
              <c:numCache>
                <c:formatCode>0.00</c:formatCode>
                <c:ptCount val="9"/>
                <c:pt idx="0">
                  <c:v>100</c:v>
                </c:pt>
                <c:pt idx="1">
                  <c:v>101.21891760117016</c:v>
                </c:pt>
                <c:pt idx="2">
                  <c:v>108.04485616772305</c:v>
                </c:pt>
                <c:pt idx="3">
                  <c:v>100.95075572891272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F5D-4A71-8166-FFEBC94C0280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FRYS'!$B$79:$J$79</c:f>
              <c:numCache>
                <c:formatCode>0.00</c:formatCode>
                <c:ptCount val="9"/>
                <c:pt idx="0">
                  <c:v>100</c:v>
                </c:pt>
                <c:pt idx="1">
                  <c:v>99.526330454165517</c:v>
                </c:pt>
                <c:pt idx="2">
                  <c:v>102.23832079502182</c:v>
                </c:pt>
                <c:pt idx="3">
                  <c:v>104.43020339927558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F5D-4A71-8166-FFEBC94C0280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FRYS'!$B$80:$J$80</c:f>
              <c:numCache>
                <c:formatCode>0.00</c:formatCode>
                <c:ptCount val="9"/>
                <c:pt idx="0">
                  <c:v>100</c:v>
                </c:pt>
                <c:pt idx="1">
                  <c:v>103.56446178400425</c:v>
                </c:pt>
                <c:pt idx="2">
                  <c:v>95.761659868771062</c:v>
                </c:pt>
                <c:pt idx="3">
                  <c:v>100.01773364071641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F5D-4A71-8166-FFEBC94C0280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FRYS'!$B$81:$J$81</c:f>
              <c:numCache>
                <c:formatCode>0.00</c:formatCode>
                <c:ptCount val="9"/>
                <c:pt idx="0">
                  <c:v>100</c:v>
                </c:pt>
                <c:pt idx="1">
                  <c:v>103.27868852459017</c:v>
                </c:pt>
                <c:pt idx="2">
                  <c:v>101.63934426229508</c:v>
                </c:pt>
                <c:pt idx="3">
                  <c:v>104.91803278688525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F5D-4A71-8166-FFEBC94C0280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FRYS'!$B$82:$J$82</c:f>
              <c:numCache>
                <c:formatCode>0.00</c:formatCode>
                <c:ptCount val="9"/>
                <c:pt idx="0">
                  <c:v>100</c:v>
                </c:pt>
                <c:pt idx="1">
                  <c:v>101.2987012987013</c:v>
                </c:pt>
                <c:pt idx="2">
                  <c:v>101.2987012987013</c:v>
                </c:pt>
                <c:pt idx="3">
                  <c:v>103.24675324675326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F5D-4A71-8166-FFEBC94C0280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FRYS'!$B$83:$J$83</c:f>
              <c:numCache>
                <c:formatCode>0.00</c:formatCode>
                <c:ptCount val="9"/>
                <c:pt idx="0">
                  <c:v>100</c:v>
                </c:pt>
                <c:pt idx="1">
                  <c:v>105.10132774283716</c:v>
                </c:pt>
                <c:pt idx="2">
                  <c:v>105.66037735849056</c:v>
                </c:pt>
                <c:pt idx="3">
                  <c:v>109.01467505241089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F5D-4A71-8166-FFEBC94C0280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F5D-4A71-8166-FFEBC94C0280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F5D-4A71-8166-FFEBC94C0280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F5D-4A71-8166-FFEBC94C0280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F5D-4A71-8166-FFEBC94C0280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F5D-4A71-8166-FFEBC94C0280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F5D-4A71-8166-FFEBC94C0280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F5D-4A71-8166-FFEBC94C0280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F5D-4A71-8166-FFEBC94C0280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F5D-4A71-8166-FFEBC94C0280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F5D-4A71-8166-FFEBC94C0280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F5D-4A71-8166-FFEBC94C0280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F5D-4A71-8166-FFEBC94C0280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F5D-4A71-8166-FFEBC94C0280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F5D-4A71-8166-FFEBC94C0280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F5D-4A71-8166-FFEBC94C0280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F5D-4A71-8166-FFEBC94C0280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F5D-4A71-8166-FFEBC94C0280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F5D-4A71-8166-FFEBC94C0280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F5D-4A71-8166-FFEBC94C0280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F5D-4A71-8166-FFEBC94C0280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F5D-4A71-8166-FFEBC94C0280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F5D-4A71-8166-FFEBC94C0280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F5D-4A71-8166-FFEBC94C0280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F5D-4A71-8166-FFEBC94C0280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F5D-4A71-8166-FFEBC94C0280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F5D-4A71-8166-FFEBC94C0280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6F5D-4A71-8166-FFEBC94C0280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F5D-4A71-8166-FFEBC94C0280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F5D-4A71-8166-FFEBC94C0280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F5D-4A71-8166-FFEBC94C0280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FRYS'!$B$119:$J$119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1.525648940119859</c:v>
                  </c:pt>
                  <c:pt idx="2">
                    <c:v>2.9817322151577299</c:v>
                  </c:pt>
                  <c:pt idx="3">
                    <c:v>2.319939355808613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'Data FRYS'!$B$119:$J$119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1.525648940119859</c:v>
                  </c:pt>
                  <c:pt idx="2">
                    <c:v>2.9817322151577299</c:v>
                  </c:pt>
                  <c:pt idx="3">
                    <c:v>2.319939355808613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101.53953390824587</c:v>
                </c:pt>
                <c:pt idx="2">
                  <c:v>102.89211475912438</c:v>
                </c:pt>
                <c:pt idx="3">
                  <c:v>103.11166230119511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6F5D-4A71-8166-FFEBC94C0280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FRYS'!$B$122:$J$122</c:f>
              <c:numCache>
                <c:formatCode>0.00</c:formatCode>
                <c:ptCount val="9"/>
                <c:pt idx="0">
                  <c:v>86.5</c:v>
                </c:pt>
                <c:pt idx="1">
                  <c:v>86.5</c:v>
                </c:pt>
                <c:pt idx="2">
                  <c:v>86.5</c:v>
                </c:pt>
                <c:pt idx="3">
                  <c:v>86.5</c:v>
                </c:pt>
                <c:pt idx="4">
                  <c:v>86.5</c:v>
                </c:pt>
                <c:pt idx="5">
                  <c:v>86.5</c:v>
                </c:pt>
                <c:pt idx="6">
                  <c:v>86.5</c:v>
                </c:pt>
                <c:pt idx="7">
                  <c:v>86.5</c:v>
                </c:pt>
                <c:pt idx="8">
                  <c:v>86.5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F5D-4A71-8166-FFEBC94C0280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FRYS'!$B$123:$J$123</c:f>
              <c:numCache>
                <c:formatCode>0.00</c:formatCode>
                <c:ptCount val="9"/>
                <c:pt idx="0">
                  <c:v>113.5</c:v>
                </c:pt>
                <c:pt idx="1">
                  <c:v>113.5</c:v>
                </c:pt>
                <c:pt idx="2">
                  <c:v>113.5</c:v>
                </c:pt>
                <c:pt idx="3">
                  <c:v>113.5</c:v>
                </c:pt>
                <c:pt idx="4">
                  <c:v>113.5</c:v>
                </c:pt>
                <c:pt idx="5">
                  <c:v>113.5</c:v>
                </c:pt>
                <c:pt idx="6">
                  <c:v>113.5</c:v>
                </c:pt>
                <c:pt idx="7">
                  <c:v>113.5</c:v>
                </c:pt>
                <c:pt idx="8">
                  <c:v>113.5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6F5D-4A71-8166-FFEBC94C0280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FRYS'!$B$124:$J$124</c:f>
              <c:numCache>
                <c:formatCode>0.00</c:formatCode>
                <c:ptCount val="9"/>
                <c:pt idx="0">
                  <c:v>70.3</c:v>
                </c:pt>
                <c:pt idx="1">
                  <c:v>70.3</c:v>
                </c:pt>
                <c:pt idx="2">
                  <c:v>70.3</c:v>
                </c:pt>
                <c:pt idx="3">
                  <c:v>70.3</c:v>
                </c:pt>
                <c:pt idx="4">
                  <c:v>70.3</c:v>
                </c:pt>
                <c:pt idx="5">
                  <c:v>70.3</c:v>
                </c:pt>
                <c:pt idx="6">
                  <c:v>70.3</c:v>
                </c:pt>
                <c:pt idx="7">
                  <c:v>70.3</c:v>
                </c:pt>
                <c:pt idx="8">
                  <c:v>70.3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F5D-4A71-8166-FFEBC94C0280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'Data FRYS'!$B$6:$J$6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xVal>
          <c:yVal>
            <c:numRef>
              <c:f>'Data FRYS'!$B$125:$J$125</c:f>
              <c:numCache>
                <c:formatCode>0.00</c:formatCode>
                <c:ptCount val="9"/>
                <c:pt idx="0">
                  <c:v>129.69999999999999</c:v>
                </c:pt>
                <c:pt idx="1">
                  <c:v>129.69999999999999</c:v>
                </c:pt>
                <c:pt idx="2">
                  <c:v>129.69999999999999</c:v>
                </c:pt>
                <c:pt idx="3">
                  <c:v>129.69999999999999</c:v>
                </c:pt>
                <c:pt idx="4">
                  <c:v>129.69999999999999</c:v>
                </c:pt>
                <c:pt idx="5">
                  <c:v>129.69999999999999</c:v>
                </c:pt>
                <c:pt idx="6">
                  <c:v>129.69999999999999</c:v>
                </c:pt>
                <c:pt idx="7">
                  <c:v>129.69999999999999</c:v>
                </c:pt>
                <c:pt idx="8">
                  <c:v>129.69999999999999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F5D-4A71-8166-FFEBC94C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19744"/>
        <c:axId val="109130112"/>
      </c:scatterChart>
      <c:valAx>
        <c:axId val="10911974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Dager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30112"/>
        <c:crosses val="autoZero"/>
        <c:crossBetween val="midCat"/>
      </c:valAx>
      <c:valAx>
        <c:axId val="10913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11974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4" name="Diagram 1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5" name="Diagram 1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OLAV%20-%20Laboratoriemedisin\Medisinsk%20biokjemi\Stab%20AMB\Holdbarhet_Noklus\17-OH-Progesteron\NOKLUS%20-%20Holdbarhet%2017-OH-Progesteron%20i%20serum%20-%20Romtemperatu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OLAV%20-%20Laboratoriemedisin\Medisinsk%20biokjemi\Stab%20AMB\Holdbarhet_Noklus\17-OH-Progesteron\NOKLUS%20-%20Holdbarhet%2017-OH-Progesteron%20i%20serum%20-%20Frys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OLAV%20-%20Laboratoriemedisin\Medisinsk%20biokjemi\Stab%20AMB\Holdbarhet_Noklus\17-OH-Progesteron\NOKLUS%20-%20Holdbarhet%2017-OH-Progesteron%20i%20serum%20-%20Kj&#248;les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 Beskrivelse av forsøket"/>
      <sheetName val="Data"/>
      <sheetName val="Konklusjon"/>
      <sheetName val="Ark2"/>
    </sheetNames>
    <sheetDataSet>
      <sheetData sheetId="0"/>
      <sheetData sheetId="1"/>
      <sheetData sheetId="2">
        <row r="6">
          <cell r="B6">
            <v>0</v>
          </cell>
          <cell r="C6">
            <v>7</v>
          </cell>
          <cell r="D6">
            <v>10</v>
          </cell>
          <cell r="E6">
            <v>14</v>
          </cell>
        </row>
        <row r="8">
          <cell r="B8">
            <v>2.61775</v>
          </cell>
          <cell r="C8">
            <v>2.7440000000000002</v>
          </cell>
          <cell r="D8">
            <v>2.7254</v>
          </cell>
          <cell r="E8">
            <v>2.6918000000000002</v>
          </cell>
        </row>
        <row r="9">
          <cell r="B9">
            <v>3.0565000000000002</v>
          </cell>
          <cell r="C9">
            <v>3.0912000000000002</v>
          </cell>
          <cell r="D9">
            <v>3.2563</v>
          </cell>
          <cell r="E9">
            <v>2.9958</v>
          </cell>
        </row>
        <row r="10">
          <cell r="B10">
            <v>2.02895</v>
          </cell>
          <cell r="C10">
            <v>1.978</v>
          </cell>
          <cell r="D10">
            <v>1.8836999999999999</v>
          </cell>
          <cell r="E10">
            <v>1.9298999999999999</v>
          </cell>
        </row>
        <row r="11">
          <cell r="B11">
            <v>0.60155000000000003</v>
          </cell>
          <cell r="C11">
            <v>0.67030000000000001</v>
          </cell>
          <cell r="D11">
            <v>0.63</v>
          </cell>
          <cell r="E11">
            <v>0.65290000000000004</v>
          </cell>
        </row>
        <row r="12">
          <cell r="B12">
            <v>0.37054999999999999</v>
          </cell>
          <cell r="C12">
            <v>0.38300000000000001</v>
          </cell>
          <cell r="D12">
            <v>0.38540000000000002</v>
          </cell>
          <cell r="E12">
            <v>0.36470000000000002</v>
          </cell>
        </row>
        <row r="13">
          <cell r="B13">
            <v>5.2773000000000003</v>
          </cell>
          <cell r="C13">
            <v>5.0510999999999999</v>
          </cell>
          <cell r="D13">
            <v>4.9043999999999999</v>
          </cell>
          <cell r="E13">
            <v>5.1768000000000001</v>
          </cell>
        </row>
        <row r="14">
          <cell r="B14">
            <v>0.57315000000000005</v>
          </cell>
          <cell r="C14">
            <v>0.58930000000000005</v>
          </cell>
          <cell r="D14">
            <v>0.58340000000000003</v>
          </cell>
          <cell r="E14">
            <v>0.59560000000000002</v>
          </cell>
        </row>
        <row r="15">
          <cell r="B15">
            <v>0.15095</v>
          </cell>
          <cell r="C15">
            <v>0.24490000000000001</v>
          </cell>
          <cell r="D15">
            <v>0.20380000000000001</v>
          </cell>
          <cell r="E15">
            <v>0.26540000000000002</v>
          </cell>
        </row>
        <row r="16">
          <cell r="B16">
            <v>1.0472999999999999</v>
          </cell>
          <cell r="C16">
            <v>1.1472</v>
          </cell>
          <cell r="D16">
            <v>1.0646</v>
          </cell>
          <cell r="E16">
            <v>1.0971</v>
          </cell>
        </row>
        <row r="17">
          <cell r="B17">
            <v>0.48049999999999998</v>
          </cell>
          <cell r="C17">
            <v>0.50700000000000001</v>
          </cell>
          <cell r="D17">
            <v>0.51400000000000001</v>
          </cell>
          <cell r="E17">
            <v>0.52100000000000002</v>
          </cell>
        </row>
        <row r="18">
          <cell r="B18">
            <v>0.48699999999999999</v>
          </cell>
          <cell r="C18">
            <v>0.54500000000000004</v>
          </cell>
          <cell r="D18">
            <v>0.504</v>
          </cell>
          <cell r="E18">
            <v>0.48</v>
          </cell>
        </row>
        <row r="19">
          <cell r="B19">
            <v>1.8839999999999999</v>
          </cell>
          <cell r="C19">
            <v>1.944</v>
          </cell>
          <cell r="D19">
            <v>1.9690000000000001</v>
          </cell>
          <cell r="E19">
            <v>1.9570000000000001</v>
          </cell>
        </row>
        <row r="20">
          <cell r="B20">
            <v>1.4699500000000001</v>
          </cell>
          <cell r="C20">
            <v>1.6716</v>
          </cell>
          <cell r="D20">
            <v>1.5346</v>
          </cell>
          <cell r="E20">
            <v>1.5794999999999999</v>
          </cell>
        </row>
        <row r="21">
          <cell r="B21">
            <v>1.4923500000000001</v>
          </cell>
          <cell r="C21">
            <v>1.5838000000000001</v>
          </cell>
          <cell r="D21">
            <v>1.5505</v>
          </cell>
          <cell r="E21">
            <v>1.4758</v>
          </cell>
        </row>
        <row r="22">
          <cell r="B22">
            <v>0.41020000000000001</v>
          </cell>
          <cell r="C22">
            <v>0.43330000000000002</v>
          </cell>
          <cell r="D22">
            <v>0.48849999999999999</v>
          </cell>
          <cell r="E22">
            <v>0.42920000000000003</v>
          </cell>
        </row>
        <row r="23">
          <cell r="B23">
            <v>0.53835</v>
          </cell>
          <cell r="C23">
            <v>0.61899999999999999</v>
          </cell>
          <cell r="D23">
            <v>0.59560000000000002</v>
          </cell>
          <cell r="E23">
            <v>0.54100000000000004</v>
          </cell>
        </row>
        <row r="24">
          <cell r="B24">
            <v>1.4097500000000001</v>
          </cell>
          <cell r="C24">
            <v>1.42</v>
          </cell>
          <cell r="D24">
            <v>1.36</v>
          </cell>
          <cell r="E24">
            <v>1.35</v>
          </cell>
        </row>
        <row r="25">
          <cell r="B25">
            <v>1.22</v>
          </cell>
          <cell r="C25">
            <v>1.42</v>
          </cell>
          <cell r="D25">
            <v>1.28</v>
          </cell>
          <cell r="E25">
            <v>1.41</v>
          </cell>
        </row>
        <row r="26">
          <cell r="B26">
            <v>1.54</v>
          </cell>
          <cell r="C26">
            <v>1.54</v>
          </cell>
          <cell r="D26">
            <v>1.56</v>
          </cell>
          <cell r="E26">
            <v>1.5</v>
          </cell>
        </row>
        <row r="27">
          <cell r="B27">
            <v>1.7887500000000001</v>
          </cell>
          <cell r="C27">
            <v>1.58</v>
          </cell>
          <cell r="D27">
            <v>1.54</v>
          </cell>
          <cell r="E27">
            <v>1.74</v>
          </cell>
        </row>
        <row r="64">
          <cell r="B64">
            <v>100</v>
          </cell>
          <cell r="C64">
            <v>104.82284404545889</v>
          </cell>
          <cell r="D64">
            <v>104.1123101900487</v>
          </cell>
          <cell r="E64">
            <v>102.82876516092065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B65">
            <v>100</v>
          </cell>
          <cell r="C65">
            <v>101.1352854572223</v>
          </cell>
          <cell r="D65">
            <v>106.53688859806969</v>
          </cell>
          <cell r="E65">
            <v>98.014068378864707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B66">
            <v>100</v>
          </cell>
          <cell r="C66">
            <v>97.488848911998815</v>
          </cell>
          <cell r="D66">
            <v>92.841124719682583</v>
          </cell>
          <cell r="E66">
            <v>95.118164567879944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B67">
            <v>100</v>
          </cell>
          <cell r="C67">
            <v>111.42880891031501</v>
          </cell>
          <cell r="D67">
            <v>104.729448923614</v>
          </cell>
          <cell r="E67">
            <v>108.53628127337711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B68">
            <v>100</v>
          </cell>
          <cell r="C68">
            <v>103.35987046282553</v>
          </cell>
          <cell r="D68">
            <v>104.00755633517744</v>
          </cell>
          <cell r="E68">
            <v>98.421265686142235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B69">
            <v>100</v>
          </cell>
          <cell r="C69">
            <v>95.713717241771363</v>
          </cell>
          <cell r="D69">
            <v>92.933886646580632</v>
          </cell>
          <cell r="E69">
            <v>98.095617076914323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</row>
        <row r="70">
          <cell r="B70">
            <v>100</v>
          </cell>
          <cell r="C70">
            <v>102.81776149350084</v>
          </cell>
          <cell r="D70">
            <v>101.78836255779464</v>
          </cell>
          <cell r="E70">
            <v>103.91695018755998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</row>
        <row r="71">
          <cell r="B71">
            <v>100</v>
          </cell>
          <cell r="C71">
            <v>162.23915203709836</v>
          </cell>
          <cell r="D71">
            <v>135.01159324279564</v>
          </cell>
          <cell r="E71">
            <v>175.81980788340513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</row>
        <row r="72">
          <cell r="B72">
            <v>100</v>
          </cell>
          <cell r="C72">
            <v>109.538814093383</v>
          </cell>
          <cell r="D72">
            <v>101.65186670486013</v>
          </cell>
          <cell r="E72">
            <v>104.75508450300775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</row>
        <row r="73">
          <cell r="B73">
            <v>100</v>
          </cell>
          <cell r="C73">
            <v>105.51508844953175</v>
          </cell>
          <cell r="D73">
            <v>106.97190426638919</v>
          </cell>
          <cell r="E73">
            <v>108.42872008324662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</row>
        <row r="74">
          <cell r="B74">
            <v>100</v>
          </cell>
          <cell r="C74">
            <v>111.90965092402465</v>
          </cell>
          <cell r="D74">
            <v>103.49075975359344</v>
          </cell>
          <cell r="E74">
            <v>98.562628336755637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</row>
        <row r="75">
          <cell r="B75">
            <v>100</v>
          </cell>
          <cell r="C75">
            <v>103.18471337579618</v>
          </cell>
          <cell r="D75">
            <v>104.51167728237793</v>
          </cell>
          <cell r="E75">
            <v>103.8747346072187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</row>
        <row r="76">
          <cell r="B76">
            <v>100</v>
          </cell>
          <cell r="C76">
            <v>113.71815367869655</v>
          </cell>
          <cell r="D76">
            <v>104.39810877921016</v>
          </cell>
          <cell r="E76">
            <v>107.4526344433484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</row>
        <row r="77">
          <cell r="B77">
            <v>100</v>
          </cell>
          <cell r="C77">
            <v>106.12791905384127</v>
          </cell>
          <cell r="D77">
            <v>103.89653901564645</v>
          </cell>
          <cell r="E77">
            <v>98.891010821858146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B78">
            <v>100</v>
          </cell>
          <cell r="C78">
            <v>105.63139931740615</v>
          </cell>
          <cell r="D78">
            <v>119.08824963432471</v>
          </cell>
          <cell r="E78">
            <v>104.63188688444663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</row>
        <row r="79">
          <cell r="B79">
            <v>100</v>
          </cell>
          <cell r="C79">
            <v>114.98096034178509</v>
          </cell>
          <cell r="D79">
            <v>110.63434568589207</v>
          </cell>
          <cell r="E79">
            <v>100.49224482214174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</row>
        <row r="80">
          <cell r="B80">
            <v>100</v>
          </cell>
          <cell r="C80">
            <v>100.72707926937399</v>
          </cell>
          <cell r="D80">
            <v>96.471005497428635</v>
          </cell>
          <cell r="E80">
            <v>95.761659868771062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</row>
        <row r="81">
          <cell r="B81">
            <v>100</v>
          </cell>
          <cell r="C81">
            <v>116.39344262295081</v>
          </cell>
          <cell r="D81">
            <v>104.91803278688525</v>
          </cell>
          <cell r="E81">
            <v>115.57377049180329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</row>
        <row r="82">
          <cell r="B82">
            <v>100</v>
          </cell>
          <cell r="C82">
            <v>100</v>
          </cell>
          <cell r="D82">
            <v>101.2987012987013</v>
          </cell>
          <cell r="E82">
            <v>97.402597402597408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</row>
        <row r="83">
          <cell r="B83">
            <v>100</v>
          </cell>
          <cell r="C83">
            <v>88.329839273235507</v>
          </cell>
          <cell r="D83">
            <v>86.093640810621935</v>
          </cell>
          <cell r="E83">
            <v>97.274633123689725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</row>
        <row r="114">
          <cell r="B114">
            <v>100</v>
          </cell>
          <cell r="C114">
            <v>107.75316744801077</v>
          </cell>
          <cell r="D114">
            <v>104.26930013648473</v>
          </cell>
          <cell r="E114">
            <v>105.69262628019744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</row>
        <row r="119">
          <cell r="B119">
            <v>0</v>
          </cell>
          <cell r="C119">
            <v>5.631945445995421</v>
          </cell>
          <cell r="D119">
            <v>3.8575850727470331</v>
          </cell>
          <cell r="E119">
            <v>6.6936786277684295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</row>
        <row r="122">
          <cell r="B122">
            <v>86.5</v>
          </cell>
          <cell r="C122">
            <v>86.5</v>
          </cell>
          <cell r="D122">
            <v>86.5</v>
          </cell>
          <cell r="E122">
            <v>86.5</v>
          </cell>
          <cell r="F122">
            <v>86.5</v>
          </cell>
          <cell r="G122">
            <v>86.5</v>
          </cell>
          <cell r="H122">
            <v>86.5</v>
          </cell>
          <cell r="I122">
            <v>86.5</v>
          </cell>
          <cell r="J122">
            <v>86.5</v>
          </cell>
        </row>
        <row r="123">
          <cell r="B123">
            <v>113.5</v>
          </cell>
          <cell r="C123">
            <v>113.5</v>
          </cell>
          <cell r="D123">
            <v>113.5</v>
          </cell>
          <cell r="E123">
            <v>113.5</v>
          </cell>
          <cell r="F123">
            <v>113.5</v>
          </cell>
          <cell r="G123">
            <v>113.5</v>
          </cell>
          <cell r="H123">
            <v>113.5</v>
          </cell>
          <cell r="I123">
            <v>113.5</v>
          </cell>
          <cell r="J123">
            <v>113.5</v>
          </cell>
        </row>
        <row r="124">
          <cell r="B124">
            <v>70.3</v>
          </cell>
          <cell r="C124">
            <v>70.3</v>
          </cell>
          <cell r="D124">
            <v>70.3</v>
          </cell>
          <cell r="E124">
            <v>70.3</v>
          </cell>
          <cell r="F124">
            <v>70.3</v>
          </cell>
          <cell r="G124">
            <v>70.3</v>
          </cell>
          <cell r="H124">
            <v>70.3</v>
          </cell>
          <cell r="I124">
            <v>70.3</v>
          </cell>
          <cell r="J124">
            <v>70.3</v>
          </cell>
        </row>
        <row r="125">
          <cell r="B125">
            <v>129.69999999999999</v>
          </cell>
          <cell r="C125">
            <v>129.69999999999999</v>
          </cell>
          <cell r="D125">
            <v>129.69999999999999</v>
          </cell>
          <cell r="E125">
            <v>129.69999999999999</v>
          </cell>
          <cell r="F125">
            <v>129.69999999999999</v>
          </cell>
          <cell r="G125">
            <v>129.69999999999999</v>
          </cell>
          <cell r="H125">
            <v>129.69999999999999</v>
          </cell>
          <cell r="I125">
            <v>129.69999999999999</v>
          </cell>
          <cell r="J125">
            <v>129.69999999999999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 Beskrivelse av forsøket"/>
      <sheetName val="Data"/>
      <sheetName val="Konklusjon"/>
      <sheetName val="Ark2"/>
    </sheetNames>
    <sheetDataSet>
      <sheetData sheetId="0"/>
      <sheetData sheetId="1"/>
      <sheetData sheetId="2">
        <row r="6">
          <cell r="B6">
            <v>0</v>
          </cell>
          <cell r="C6">
            <v>30</v>
          </cell>
          <cell r="D6">
            <v>60</v>
          </cell>
          <cell r="E6">
            <v>90</v>
          </cell>
        </row>
        <row r="8">
          <cell r="B8">
            <v>2.61775</v>
          </cell>
          <cell r="C8">
            <v>2.8105000000000002</v>
          </cell>
          <cell r="D8">
            <v>2.8123999999999998</v>
          </cell>
          <cell r="E8">
            <v>2.6490999999999998</v>
          </cell>
        </row>
        <row r="9">
          <cell r="B9">
            <v>3.0565000000000002</v>
          </cell>
          <cell r="C9">
            <v>3.0367999999999999</v>
          </cell>
          <cell r="D9">
            <v>3.2389000000000001</v>
          </cell>
          <cell r="E9">
            <v>3.1215999999999999</v>
          </cell>
        </row>
        <row r="10">
          <cell r="B10">
            <v>2.02895</v>
          </cell>
          <cell r="C10">
            <v>2.1078999999999999</v>
          </cell>
          <cell r="D10">
            <v>1.99</v>
          </cell>
          <cell r="E10">
            <v>2.137</v>
          </cell>
        </row>
        <row r="11">
          <cell r="B11">
            <v>0.60155000000000003</v>
          </cell>
          <cell r="C11">
            <v>0.61040000000000005</v>
          </cell>
          <cell r="D11">
            <v>0.61350000000000005</v>
          </cell>
          <cell r="E11">
            <v>0.6804</v>
          </cell>
        </row>
        <row r="12">
          <cell r="B12">
            <v>0.37054999999999999</v>
          </cell>
          <cell r="C12">
            <v>0.34310000000000002</v>
          </cell>
          <cell r="D12">
            <v>0.35830000000000001</v>
          </cell>
          <cell r="E12">
            <v>0.35160000000000002</v>
          </cell>
        </row>
        <row r="13">
          <cell r="B13">
            <v>5.2773000000000003</v>
          </cell>
          <cell r="C13">
            <v>5.3673000000000002</v>
          </cell>
          <cell r="D13">
            <v>4.9778000000000002</v>
          </cell>
          <cell r="E13">
            <v>5.1660000000000004</v>
          </cell>
        </row>
        <row r="14">
          <cell r="B14">
            <v>0.57315000000000005</v>
          </cell>
          <cell r="C14">
            <v>0.60189999999999999</v>
          </cell>
          <cell r="D14">
            <v>0.59489999999999998</v>
          </cell>
          <cell r="E14">
            <v>0.56910000000000005</v>
          </cell>
        </row>
        <row r="15">
          <cell r="B15">
            <v>0.15095</v>
          </cell>
          <cell r="C15">
            <v>0.1545</v>
          </cell>
          <cell r="D15">
            <v>0.18179999999999999</v>
          </cell>
          <cell r="E15">
            <v>0.18140000000000001</v>
          </cell>
        </row>
        <row r="16">
          <cell r="B16">
            <v>1.0472999999999999</v>
          </cell>
          <cell r="C16">
            <v>0.96830000000000005</v>
          </cell>
          <cell r="D16">
            <v>0.94979999999999998</v>
          </cell>
          <cell r="E16">
            <v>1.0490999999999999</v>
          </cell>
        </row>
        <row r="17">
          <cell r="B17">
            <v>0.48049999999999998</v>
          </cell>
          <cell r="C17">
            <v>0.47799999999999998</v>
          </cell>
          <cell r="D17">
            <v>0.47399999999999998</v>
          </cell>
          <cell r="E17">
            <v>0.46100000000000002</v>
          </cell>
        </row>
        <row r="18">
          <cell r="B18">
            <v>0.48699999999999999</v>
          </cell>
          <cell r="C18">
            <v>0.50600000000000001</v>
          </cell>
          <cell r="D18">
            <v>0.502</v>
          </cell>
          <cell r="E18">
            <v>0.47399999999999998</v>
          </cell>
        </row>
        <row r="19">
          <cell r="B19">
            <v>1.8839999999999999</v>
          </cell>
          <cell r="C19">
            <v>1.867</v>
          </cell>
          <cell r="D19">
            <v>1.907</v>
          </cell>
          <cell r="E19">
            <v>2.0259999999999998</v>
          </cell>
        </row>
        <row r="20">
          <cell r="B20">
            <v>1.4699500000000001</v>
          </cell>
          <cell r="C20">
            <v>1.5803</v>
          </cell>
          <cell r="D20">
            <v>1.7979000000000001</v>
          </cell>
          <cell r="E20">
            <v>1.5289999999999999</v>
          </cell>
        </row>
        <row r="21">
          <cell r="B21">
            <v>1.4923500000000001</v>
          </cell>
          <cell r="C21">
            <v>1.5015000000000001</v>
          </cell>
          <cell r="D21">
            <v>1.4703999999999999</v>
          </cell>
          <cell r="E21">
            <v>1.5021</v>
          </cell>
        </row>
        <row r="22">
          <cell r="B22">
            <v>0.41020000000000001</v>
          </cell>
          <cell r="C22">
            <v>0.41520000000000001</v>
          </cell>
          <cell r="D22">
            <v>0.44319999999999998</v>
          </cell>
          <cell r="E22">
            <v>0.41410000000000002</v>
          </cell>
        </row>
        <row r="23">
          <cell r="B23">
            <v>0.53835</v>
          </cell>
          <cell r="C23">
            <v>0.53580000000000005</v>
          </cell>
          <cell r="D23">
            <v>0.5504</v>
          </cell>
          <cell r="E23">
            <v>0.56220000000000003</v>
          </cell>
        </row>
        <row r="24">
          <cell r="B24">
            <v>1.4097500000000001</v>
          </cell>
          <cell r="C24">
            <v>1.46</v>
          </cell>
          <cell r="D24">
            <v>1.35</v>
          </cell>
          <cell r="E24">
            <v>1.41</v>
          </cell>
        </row>
        <row r="25">
          <cell r="B25">
            <v>1.22</v>
          </cell>
          <cell r="C25">
            <v>1.26</v>
          </cell>
          <cell r="D25">
            <v>1.24</v>
          </cell>
          <cell r="E25">
            <v>1.28</v>
          </cell>
        </row>
        <row r="26">
          <cell r="B26">
            <v>1.54</v>
          </cell>
          <cell r="C26">
            <v>1.56</v>
          </cell>
          <cell r="D26">
            <v>1.56</v>
          </cell>
          <cell r="E26">
            <v>1.59</v>
          </cell>
        </row>
        <row r="27">
          <cell r="B27">
            <v>1.7887500000000001</v>
          </cell>
          <cell r="C27">
            <v>1.88</v>
          </cell>
          <cell r="D27">
            <v>1.89</v>
          </cell>
          <cell r="E27">
            <v>1.95</v>
          </cell>
        </row>
        <row r="64">
          <cell r="B64">
            <v>100</v>
          </cell>
          <cell r="C64">
            <v>107.36319358227486</v>
          </cell>
          <cell r="D64">
            <v>107.43577499761246</v>
          </cell>
          <cell r="E64">
            <v>101.19759335307037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</row>
        <row r="65">
          <cell r="B65">
            <v>100</v>
          </cell>
          <cell r="C65">
            <v>99.355471945035163</v>
          </cell>
          <cell r="D65">
            <v>105.967610011451</v>
          </cell>
          <cell r="E65">
            <v>102.12988712579747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B66">
            <v>100</v>
          </cell>
          <cell r="C66">
            <v>103.89117523842381</v>
          </cell>
          <cell r="D66">
            <v>98.080287833608509</v>
          </cell>
          <cell r="E66">
            <v>105.32541462332733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</row>
        <row r="67">
          <cell r="B67">
            <v>100</v>
          </cell>
          <cell r="C67">
            <v>101.471199401546</v>
          </cell>
          <cell r="D67">
            <v>101.98653478513839</v>
          </cell>
          <cell r="E67">
            <v>113.10780483750311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B68">
            <v>100</v>
          </cell>
          <cell r="C68">
            <v>92.592092834975048</v>
          </cell>
          <cell r="D68">
            <v>96.694103359870468</v>
          </cell>
          <cell r="E68">
            <v>94.885980299554731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B69">
            <v>100</v>
          </cell>
          <cell r="C69">
            <v>101.7054175430618</v>
          </cell>
          <cell r="D69">
            <v>94.324749398366592</v>
          </cell>
          <cell r="E69">
            <v>97.89096697174692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</row>
        <row r="70">
          <cell r="B70">
            <v>100</v>
          </cell>
          <cell r="C70">
            <v>105.01613888161911</v>
          </cell>
          <cell r="D70">
            <v>103.79481811044229</v>
          </cell>
          <cell r="E70">
            <v>99.293378696676257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</row>
        <row r="71">
          <cell r="B71">
            <v>100</v>
          </cell>
          <cell r="C71">
            <v>102.3517721099702</v>
          </cell>
          <cell r="D71">
            <v>120.43723087114937</v>
          </cell>
          <cell r="E71">
            <v>120.17224246439217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</row>
        <row r="72">
          <cell r="B72">
            <v>100</v>
          </cell>
          <cell r="C72">
            <v>92.456793659887353</v>
          </cell>
          <cell r="D72">
            <v>90.690346605557153</v>
          </cell>
          <cell r="E72">
            <v>100.1718705242051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</row>
        <row r="73">
          <cell r="B73">
            <v>100</v>
          </cell>
          <cell r="C73">
            <v>99.479708636836634</v>
          </cell>
          <cell r="D73">
            <v>98.647242455775228</v>
          </cell>
          <cell r="E73">
            <v>95.941727367325711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</row>
        <row r="74">
          <cell r="B74">
            <v>100</v>
          </cell>
          <cell r="C74">
            <v>103.90143737166323</v>
          </cell>
          <cell r="D74">
            <v>103.08008213552363</v>
          </cell>
          <cell r="E74">
            <v>97.330595482546201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</row>
        <row r="75">
          <cell r="B75">
            <v>100</v>
          </cell>
          <cell r="C75">
            <v>99.097664543524417</v>
          </cell>
          <cell r="D75">
            <v>101.22080679405521</v>
          </cell>
          <cell r="E75">
            <v>107.53715498938428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</row>
        <row r="76">
          <cell r="B76">
            <v>100</v>
          </cell>
          <cell r="C76">
            <v>107.50705806319942</v>
          </cell>
          <cell r="D76">
            <v>122.3102826626756</v>
          </cell>
          <cell r="E76">
            <v>104.01714344025305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</row>
        <row r="77">
          <cell r="B77">
            <v>100</v>
          </cell>
          <cell r="C77">
            <v>100.61312694743189</v>
          </cell>
          <cell r="D77">
            <v>98.529165410258983</v>
          </cell>
          <cell r="E77">
            <v>100.65333199316512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B78">
            <v>100</v>
          </cell>
          <cell r="C78">
            <v>101.21891760117016</v>
          </cell>
          <cell r="D78">
            <v>108.04485616772305</v>
          </cell>
          <cell r="E78">
            <v>100.95075572891272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</row>
        <row r="79">
          <cell r="B79">
            <v>100</v>
          </cell>
          <cell r="C79">
            <v>99.526330454165517</v>
          </cell>
          <cell r="D79">
            <v>102.23832079502182</v>
          </cell>
          <cell r="E79">
            <v>104.43020339927558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</row>
        <row r="80">
          <cell r="B80">
            <v>100</v>
          </cell>
          <cell r="C80">
            <v>103.56446178400425</v>
          </cell>
          <cell r="D80">
            <v>95.761659868771062</v>
          </cell>
          <cell r="E80">
            <v>100.01773364071641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</row>
        <row r="81">
          <cell r="B81">
            <v>100</v>
          </cell>
          <cell r="C81">
            <v>103.27868852459017</v>
          </cell>
          <cell r="D81">
            <v>101.63934426229508</v>
          </cell>
          <cell r="E81">
            <v>104.91803278688525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</row>
        <row r="82">
          <cell r="B82">
            <v>100</v>
          </cell>
          <cell r="C82">
            <v>101.2987012987013</v>
          </cell>
          <cell r="D82">
            <v>101.2987012987013</v>
          </cell>
          <cell r="E82">
            <v>103.24675324675326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</row>
        <row r="83">
          <cell r="B83">
            <v>100</v>
          </cell>
          <cell r="C83">
            <v>105.10132774283716</v>
          </cell>
          <cell r="D83">
            <v>105.66037735849056</v>
          </cell>
          <cell r="E83">
            <v>109.01467505241089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</row>
        <row r="114">
          <cell r="B114">
            <v>100</v>
          </cell>
          <cell r="C114">
            <v>101.53953390824587</v>
          </cell>
          <cell r="D114">
            <v>102.89211475912438</v>
          </cell>
          <cell r="E114">
            <v>103.11166230119511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</row>
        <row r="119">
          <cell r="B119">
            <v>0</v>
          </cell>
          <cell r="C119">
            <v>1.525648940119859</v>
          </cell>
          <cell r="D119">
            <v>2.9817322151577299</v>
          </cell>
          <cell r="E119">
            <v>2.319939355808613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</row>
        <row r="122">
          <cell r="B122">
            <v>86.5</v>
          </cell>
          <cell r="C122">
            <v>86.5</v>
          </cell>
          <cell r="D122">
            <v>86.5</v>
          </cell>
          <cell r="E122">
            <v>86.5</v>
          </cell>
          <cell r="F122">
            <v>86.5</v>
          </cell>
          <cell r="G122">
            <v>86.5</v>
          </cell>
          <cell r="H122">
            <v>86.5</v>
          </cell>
          <cell r="I122">
            <v>86.5</v>
          </cell>
          <cell r="J122">
            <v>86.5</v>
          </cell>
        </row>
        <row r="123">
          <cell r="B123">
            <v>113.5</v>
          </cell>
          <cell r="C123">
            <v>113.5</v>
          </cell>
          <cell r="D123">
            <v>113.5</v>
          </cell>
          <cell r="E123">
            <v>113.5</v>
          </cell>
          <cell r="F123">
            <v>113.5</v>
          </cell>
          <cell r="G123">
            <v>113.5</v>
          </cell>
          <cell r="H123">
            <v>113.5</v>
          </cell>
          <cell r="I123">
            <v>113.5</v>
          </cell>
          <cell r="J123">
            <v>113.5</v>
          </cell>
        </row>
        <row r="124">
          <cell r="B124">
            <v>70.3</v>
          </cell>
          <cell r="C124">
            <v>70.3</v>
          </cell>
          <cell r="D124">
            <v>70.3</v>
          </cell>
          <cell r="E124">
            <v>70.3</v>
          </cell>
          <cell r="F124">
            <v>70.3</v>
          </cell>
          <cell r="G124">
            <v>70.3</v>
          </cell>
          <cell r="H124">
            <v>70.3</v>
          </cell>
          <cell r="I124">
            <v>70.3</v>
          </cell>
          <cell r="J124">
            <v>70.3</v>
          </cell>
        </row>
        <row r="125">
          <cell r="B125">
            <v>129.69999999999999</v>
          </cell>
          <cell r="C125">
            <v>129.69999999999999</v>
          </cell>
          <cell r="D125">
            <v>129.69999999999999</v>
          </cell>
          <cell r="E125">
            <v>129.69999999999999</v>
          </cell>
          <cell r="F125">
            <v>129.69999999999999</v>
          </cell>
          <cell r="G125">
            <v>129.69999999999999</v>
          </cell>
          <cell r="H125">
            <v>129.69999999999999</v>
          </cell>
          <cell r="I125">
            <v>129.69999999999999</v>
          </cell>
          <cell r="J125">
            <v>129.69999999999999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 Beskrivelse av forsøket"/>
      <sheetName val="Data"/>
      <sheetName val="Konklusjon"/>
      <sheetName val="Ark2"/>
    </sheetNames>
    <sheetDataSet>
      <sheetData sheetId="0" refreshError="1"/>
      <sheetData sheetId="1" refreshError="1"/>
      <sheetData sheetId="2">
        <row r="6">
          <cell r="B6">
            <v>0</v>
          </cell>
          <cell r="C6">
            <v>7</v>
          </cell>
          <cell r="D6">
            <v>10</v>
          </cell>
          <cell r="E6">
            <v>14</v>
          </cell>
          <cell r="F6">
            <v>17</v>
          </cell>
          <cell r="G6">
            <v>21</v>
          </cell>
        </row>
        <row r="8">
          <cell r="B8">
            <v>2.61775</v>
          </cell>
          <cell r="C8">
            <v>2.9371</v>
          </cell>
          <cell r="D8">
            <v>2.9272999999999998</v>
          </cell>
          <cell r="E8">
            <v>2.7185000000000001</v>
          </cell>
          <cell r="F8">
            <v>2.7037</v>
          </cell>
          <cell r="G8">
            <v>2.8014999999999999</v>
          </cell>
        </row>
        <row r="9">
          <cell r="B9">
            <v>3.0565000000000002</v>
          </cell>
          <cell r="C9">
            <v>3.1366999999999998</v>
          </cell>
          <cell r="D9">
            <v>3.1772</v>
          </cell>
          <cell r="E9">
            <v>3.1225000000000001</v>
          </cell>
          <cell r="F9">
            <v>3.1789999999999998</v>
          </cell>
          <cell r="G9">
            <v>3.4430000000000001</v>
          </cell>
        </row>
        <row r="10">
          <cell r="B10">
            <v>2.02895</v>
          </cell>
          <cell r="C10">
            <v>1.8831</v>
          </cell>
          <cell r="D10">
            <v>2.0204</v>
          </cell>
          <cell r="E10">
            <v>1.9588000000000001</v>
          </cell>
          <cell r="F10">
            <v>2.1154000000000002</v>
          </cell>
          <cell r="G10">
            <v>2.0994999999999999</v>
          </cell>
        </row>
        <row r="11">
          <cell r="B11">
            <v>0.60155000000000003</v>
          </cell>
          <cell r="C11">
            <v>0.67889999999999995</v>
          </cell>
          <cell r="D11">
            <v>0.65529999999999999</v>
          </cell>
          <cell r="E11">
            <v>0.66549999999999998</v>
          </cell>
          <cell r="F11">
            <v>0.69259999999999999</v>
          </cell>
          <cell r="G11">
            <v>0.63849999999999996</v>
          </cell>
        </row>
        <row r="12">
          <cell r="B12">
            <v>0.37054999999999999</v>
          </cell>
          <cell r="C12">
            <v>0.37019999999999997</v>
          </cell>
          <cell r="D12">
            <v>0.34889999999999999</v>
          </cell>
          <cell r="E12">
            <v>0.32090000000000002</v>
          </cell>
          <cell r="F12">
            <v>0.37630000000000002</v>
          </cell>
          <cell r="G12">
            <v>0.31879999999999997</v>
          </cell>
        </row>
        <row r="13">
          <cell r="B13">
            <v>5.2773000000000003</v>
          </cell>
          <cell r="C13">
            <v>5.8258999999999999</v>
          </cell>
          <cell r="D13">
            <v>5.1196999999999999</v>
          </cell>
          <cell r="E13">
            <v>5.3239000000000001</v>
          </cell>
          <cell r="F13">
            <v>5.0957999999999997</v>
          </cell>
          <cell r="G13">
            <v>5.0507</v>
          </cell>
        </row>
        <row r="14">
          <cell r="B14">
            <v>0.57315000000000005</v>
          </cell>
          <cell r="C14">
            <v>0.62760000000000005</v>
          </cell>
          <cell r="D14">
            <v>0.6633</v>
          </cell>
          <cell r="E14">
            <v>0.65059999999999996</v>
          </cell>
          <cell r="F14">
            <v>0.66890000000000005</v>
          </cell>
          <cell r="G14">
            <v>0.59689999999999999</v>
          </cell>
        </row>
        <row r="15">
          <cell r="B15">
            <v>0.15095</v>
          </cell>
          <cell r="C15">
            <v>0.2064</v>
          </cell>
          <cell r="D15">
            <v>0.2185</v>
          </cell>
          <cell r="E15">
            <v>0.20799999999999999</v>
          </cell>
          <cell r="F15">
            <v>0.20749999999999999</v>
          </cell>
          <cell r="G15">
            <v>0.18859999999999999</v>
          </cell>
        </row>
        <row r="16">
          <cell r="B16">
            <v>1.0472999999999999</v>
          </cell>
          <cell r="C16">
            <v>1.075</v>
          </cell>
          <cell r="D16">
            <v>1.1084000000000001</v>
          </cell>
          <cell r="E16">
            <v>1.0385</v>
          </cell>
          <cell r="F16">
            <v>1.0422</v>
          </cell>
          <cell r="G16">
            <v>1.0867</v>
          </cell>
        </row>
        <row r="17">
          <cell r="B17">
            <v>0.48049999999999998</v>
          </cell>
          <cell r="C17">
            <v>0.502</v>
          </cell>
          <cell r="D17">
            <v>0.47799999999999998</v>
          </cell>
          <cell r="E17">
            <v>0.47499999999999998</v>
          </cell>
          <cell r="F17">
            <v>0.46100000000000002</v>
          </cell>
          <cell r="G17">
            <v>0.48499999999999999</v>
          </cell>
        </row>
        <row r="18">
          <cell r="B18">
            <v>0.48699999999999999</v>
          </cell>
          <cell r="C18">
            <v>0.52100000000000002</v>
          </cell>
          <cell r="D18">
            <v>0.51500000000000001</v>
          </cell>
          <cell r="E18">
            <v>0.51900000000000002</v>
          </cell>
          <cell r="F18">
            <v>0.51600000000000001</v>
          </cell>
          <cell r="G18">
            <v>0.52400000000000002</v>
          </cell>
        </row>
        <row r="19">
          <cell r="B19">
            <v>1.8839999999999999</v>
          </cell>
          <cell r="C19">
            <v>1.9770000000000001</v>
          </cell>
          <cell r="D19">
            <v>1.958</v>
          </cell>
          <cell r="E19">
            <v>2.0539999999999998</v>
          </cell>
          <cell r="F19">
            <v>2.0249999999999999</v>
          </cell>
          <cell r="G19">
            <v>2.032</v>
          </cell>
        </row>
        <row r="20">
          <cell r="B20">
            <v>1.4699500000000001</v>
          </cell>
          <cell r="C20">
            <v>1.534</v>
          </cell>
          <cell r="D20">
            <v>1.698</v>
          </cell>
          <cell r="E20">
            <v>1.5745</v>
          </cell>
          <cell r="F20">
            <v>1.6298999999999999</v>
          </cell>
          <cell r="G20">
            <v>1.4982</v>
          </cell>
        </row>
        <row r="21">
          <cell r="B21">
            <v>1.4923500000000001</v>
          </cell>
          <cell r="C21">
            <v>1.4897</v>
          </cell>
          <cell r="D21">
            <v>1.5449999999999999</v>
          </cell>
          <cell r="E21">
            <v>1.6226</v>
          </cell>
          <cell r="F21">
            <v>1.6754</v>
          </cell>
          <cell r="G21">
            <v>1.6771</v>
          </cell>
        </row>
        <row r="22">
          <cell r="B22">
            <v>0.41020000000000001</v>
          </cell>
          <cell r="C22">
            <v>0.4153</v>
          </cell>
          <cell r="D22">
            <v>0.45900000000000002</v>
          </cell>
          <cell r="E22">
            <v>0.44319999999999998</v>
          </cell>
          <cell r="F22">
            <v>0.46260000000000001</v>
          </cell>
          <cell r="G22">
            <v>0.47339999999999999</v>
          </cell>
        </row>
        <row r="23">
          <cell r="B23">
            <v>0.53835</v>
          </cell>
          <cell r="C23">
            <v>0.55910000000000004</v>
          </cell>
          <cell r="D23">
            <v>0.62039999999999995</v>
          </cell>
          <cell r="E23">
            <v>0.59870000000000001</v>
          </cell>
          <cell r="F23">
            <v>0.59119999999999995</v>
          </cell>
          <cell r="G23">
            <v>0.57869999999999999</v>
          </cell>
        </row>
        <row r="24">
          <cell r="B24">
            <v>1.4097500000000001</v>
          </cell>
          <cell r="C24">
            <v>1.4</v>
          </cell>
          <cell r="D24">
            <v>1.44</v>
          </cell>
          <cell r="E24">
            <v>1.43</v>
          </cell>
          <cell r="F24">
            <v>1.47</v>
          </cell>
          <cell r="G24">
            <v>1.49</v>
          </cell>
        </row>
        <row r="25">
          <cell r="B25">
            <v>1.22</v>
          </cell>
          <cell r="C25">
            <v>1.41</v>
          </cell>
          <cell r="D25">
            <v>1.32</v>
          </cell>
          <cell r="E25">
            <v>1.1000000000000001</v>
          </cell>
          <cell r="F25">
            <v>1.39</v>
          </cell>
          <cell r="G25">
            <v>1.52</v>
          </cell>
        </row>
        <row r="26">
          <cell r="B26">
            <v>1.54</v>
          </cell>
          <cell r="C26">
            <v>1.58</v>
          </cell>
          <cell r="D26">
            <v>1.57</v>
          </cell>
          <cell r="E26">
            <v>1.55</v>
          </cell>
          <cell r="F26">
            <v>1.58</v>
          </cell>
          <cell r="G26">
            <v>1.53</v>
          </cell>
        </row>
        <row r="27">
          <cell r="B27">
            <v>1.7887500000000001</v>
          </cell>
          <cell r="C27">
            <v>1.6</v>
          </cell>
          <cell r="D27">
            <v>1.75</v>
          </cell>
          <cell r="E27">
            <v>1.68</v>
          </cell>
          <cell r="F27">
            <v>1.8</v>
          </cell>
          <cell r="G27">
            <v>1.71</v>
          </cell>
        </row>
        <row r="64">
          <cell r="B64">
            <v>100</v>
          </cell>
          <cell r="C64">
            <v>112.19940788845382</v>
          </cell>
          <cell r="D64">
            <v>111.82504058829146</v>
          </cell>
          <cell r="E64">
            <v>103.84872505013848</v>
          </cell>
          <cell r="F64">
            <v>103.2833540254035</v>
          </cell>
          <cell r="G64">
            <v>107.01938687804412</v>
          </cell>
          <cell r="H64" t="str">
            <v/>
          </cell>
          <cell r="I64" t="str">
            <v/>
          </cell>
          <cell r="J64" t="str">
            <v/>
          </cell>
        </row>
        <row r="65">
          <cell r="B65">
            <v>100</v>
          </cell>
          <cell r="C65">
            <v>102.62391624407002</v>
          </cell>
          <cell r="D65">
            <v>103.94896123016521</v>
          </cell>
          <cell r="E65">
            <v>102.15933256993293</v>
          </cell>
          <cell r="F65">
            <v>104.00785211843611</v>
          </cell>
          <cell r="G65">
            <v>112.64518239816783</v>
          </cell>
          <cell r="H65" t="str">
            <v/>
          </cell>
          <cell r="I65" t="str">
            <v/>
          </cell>
          <cell r="J65" t="str">
            <v/>
          </cell>
        </row>
        <row r="66">
          <cell r="B66">
            <v>100</v>
          </cell>
          <cell r="C66">
            <v>92.811552773602116</v>
          </cell>
          <cell r="D66">
            <v>99.578599768353087</v>
          </cell>
          <cell r="E66">
            <v>96.5425466374233</v>
          </cell>
          <cell r="F66">
            <v>104.26082456442988</v>
          </cell>
          <cell r="G66">
            <v>103.47716799329703</v>
          </cell>
          <cell r="H66" t="str">
            <v/>
          </cell>
          <cell r="I66" t="str">
            <v/>
          </cell>
          <cell r="J66" t="str">
            <v/>
          </cell>
        </row>
        <row r="67">
          <cell r="B67">
            <v>100</v>
          </cell>
          <cell r="C67">
            <v>112.85844900673258</v>
          </cell>
          <cell r="D67">
            <v>108.93525060260991</v>
          </cell>
          <cell r="E67">
            <v>110.63087025184939</v>
          </cell>
          <cell r="F67">
            <v>115.13589892776992</v>
          </cell>
          <cell r="G67">
            <v>106.14246529798021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B68">
            <v>100</v>
          </cell>
          <cell r="C68">
            <v>99.905545810282007</v>
          </cell>
          <cell r="D68">
            <v>94.157333693158819</v>
          </cell>
          <cell r="E68">
            <v>86.60099851571988</v>
          </cell>
          <cell r="F68">
            <v>101.55174740250979</v>
          </cell>
          <cell r="G68">
            <v>86.034273377411949</v>
          </cell>
          <cell r="H68" t="str">
            <v/>
          </cell>
          <cell r="I68" t="str">
            <v/>
          </cell>
          <cell r="J68" t="str">
            <v/>
          </cell>
        </row>
        <row r="69">
          <cell r="B69">
            <v>100</v>
          </cell>
          <cell r="C69">
            <v>110.39546737915219</v>
          </cell>
          <cell r="D69">
            <v>97.013624391260677</v>
          </cell>
          <cell r="E69">
            <v>100.88302730562977</v>
          </cell>
          <cell r="F69">
            <v>96.560741288158709</v>
          </cell>
          <cell r="G69">
            <v>95.706137608246635</v>
          </cell>
          <cell r="H69" t="str">
            <v/>
          </cell>
          <cell r="I69" t="str">
            <v/>
          </cell>
          <cell r="J69" t="str">
            <v/>
          </cell>
        </row>
        <row r="70">
          <cell r="B70">
            <v>100</v>
          </cell>
          <cell r="C70">
            <v>109.50013085579691</v>
          </cell>
          <cell r="D70">
            <v>115.72886678879873</v>
          </cell>
          <cell r="E70">
            <v>113.5130419610922</v>
          </cell>
          <cell r="F70">
            <v>116.70592340574019</v>
          </cell>
          <cell r="G70">
            <v>104.14376690220708</v>
          </cell>
          <cell r="H70" t="str">
            <v/>
          </cell>
          <cell r="I70" t="str">
            <v/>
          </cell>
          <cell r="J70" t="str">
            <v/>
          </cell>
        </row>
        <row r="71">
          <cell r="B71">
            <v>100</v>
          </cell>
          <cell r="C71">
            <v>136.73401788671745</v>
          </cell>
          <cell r="D71">
            <v>144.7499171911229</v>
          </cell>
          <cell r="E71">
            <v>137.79397151374627</v>
          </cell>
          <cell r="F71">
            <v>137.46273600529977</v>
          </cell>
          <cell r="G71">
            <v>124.94203378602184</v>
          </cell>
          <cell r="H71" t="str">
            <v/>
          </cell>
          <cell r="I71" t="str">
            <v/>
          </cell>
          <cell r="J71" t="str">
            <v/>
          </cell>
        </row>
        <row r="72">
          <cell r="B72">
            <v>100</v>
          </cell>
          <cell r="C72">
            <v>102.64489640026736</v>
          </cell>
          <cell r="D72">
            <v>105.83404946051753</v>
          </cell>
          <cell r="E72">
            <v>99.159744103886197</v>
          </cell>
          <cell r="F72">
            <v>99.513033514752237</v>
          </cell>
          <cell r="G72">
            <v>103.76205480760051</v>
          </cell>
          <cell r="H72" t="str">
            <v/>
          </cell>
          <cell r="I72" t="str">
            <v/>
          </cell>
          <cell r="J72" t="str">
            <v/>
          </cell>
        </row>
        <row r="73">
          <cell r="B73">
            <v>100</v>
          </cell>
          <cell r="C73">
            <v>104.474505723205</v>
          </cell>
          <cell r="D73">
            <v>99.479708636836634</v>
          </cell>
          <cell r="E73">
            <v>98.855359001040583</v>
          </cell>
          <cell r="F73">
            <v>95.941727367325711</v>
          </cell>
          <cell r="G73">
            <v>100.93652445369408</v>
          </cell>
          <cell r="H73" t="str">
            <v/>
          </cell>
          <cell r="I73" t="str">
            <v/>
          </cell>
          <cell r="J73" t="str">
            <v/>
          </cell>
        </row>
        <row r="74">
          <cell r="B74">
            <v>100</v>
          </cell>
          <cell r="C74">
            <v>106.98151950718686</v>
          </cell>
          <cell r="D74">
            <v>105.74948665297741</v>
          </cell>
          <cell r="E74">
            <v>106.57084188911705</v>
          </cell>
          <cell r="F74">
            <v>105.95482546201234</v>
          </cell>
          <cell r="G74">
            <v>107.59753593429157</v>
          </cell>
          <cell r="H74" t="str">
            <v/>
          </cell>
          <cell r="I74" t="str">
            <v/>
          </cell>
          <cell r="J74" t="str">
            <v/>
          </cell>
        </row>
        <row r="75">
          <cell r="B75">
            <v>100</v>
          </cell>
          <cell r="C75">
            <v>104.93630573248409</v>
          </cell>
          <cell r="D75">
            <v>103.92781316348196</v>
          </cell>
          <cell r="E75">
            <v>109.02335456475582</v>
          </cell>
          <cell r="F75">
            <v>107.48407643312102</v>
          </cell>
          <cell r="G75">
            <v>107.8556263269639</v>
          </cell>
          <cell r="H75" t="str">
            <v/>
          </cell>
          <cell r="I75" t="str">
            <v/>
          </cell>
          <cell r="J75" t="str">
            <v/>
          </cell>
        </row>
        <row r="76">
          <cell r="B76">
            <v>100</v>
          </cell>
          <cell r="C76">
            <v>104.35729106432193</v>
          </cell>
          <cell r="D76">
            <v>115.51413313378005</v>
          </cell>
          <cell r="E76">
            <v>107.11248681927957</v>
          </cell>
          <cell r="F76">
            <v>110.88132249396236</v>
          </cell>
          <cell r="G76">
            <v>101.92183407598898</v>
          </cell>
          <cell r="H76" t="str">
            <v/>
          </cell>
          <cell r="I76" t="str">
            <v/>
          </cell>
          <cell r="J76" t="str">
            <v/>
          </cell>
        </row>
        <row r="77">
          <cell r="B77">
            <v>100</v>
          </cell>
          <cell r="C77">
            <v>99.822427714678184</v>
          </cell>
          <cell r="D77">
            <v>103.52799276309177</v>
          </cell>
          <cell r="E77">
            <v>108.72784534459075</v>
          </cell>
          <cell r="F77">
            <v>112.26588936911581</v>
          </cell>
          <cell r="G77">
            <v>112.37980366536</v>
          </cell>
          <cell r="H77" t="str">
            <v/>
          </cell>
          <cell r="I77" t="str">
            <v/>
          </cell>
          <cell r="J77" t="str">
            <v/>
          </cell>
        </row>
        <row r="78">
          <cell r="B78">
            <v>100</v>
          </cell>
          <cell r="C78">
            <v>101.24329595319357</v>
          </cell>
          <cell r="D78">
            <v>111.89663578742078</v>
          </cell>
          <cell r="E78">
            <v>108.04485616772305</v>
          </cell>
          <cell r="F78">
            <v>112.77425646026329</v>
          </cell>
          <cell r="G78">
            <v>115.40711847879084</v>
          </cell>
          <cell r="H78" t="str">
            <v/>
          </cell>
          <cell r="I78" t="str">
            <v/>
          </cell>
          <cell r="J78" t="str">
            <v/>
          </cell>
        </row>
        <row r="79">
          <cell r="B79">
            <v>100</v>
          </cell>
          <cell r="C79">
            <v>103.85436983375129</v>
          </cell>
          <cell r="D79">
            <v>115.24101421008636</v>
          </cell>
          <cell r="E79">
            <v>111.21017925141636</v>
          </cell>
          <cell r="F79">
            <v>109.81703352837373</v>
          </cell>
          <cell r="G79">
            <v>107.49512398996934</v>
          </cell>
          <cell r="H79" t="str">
            <v/>
          </cell>
          <cell r="I79" t="str">
            <v/>
          </cell>
          <cell r="J79" t="str">
            <v/>
          </cell>
        </row>
        <row r="80">
          <cell r="B80">
            <v>100</v>
          </cell>
          <cell r="C80">
            <v>99.30838801205887</v>
          </cell>
          <cell r="D80">
            <v>102.14577052668912</v>
          </cell>
          <cell r="E80">
            <v>101.43642489803155</v>
          </cell>
          <cell r="F80">
            <v>104.27380741266181</v>
          </cell>
          <cell r="G80">
            <v>105.69249866997694</v>
          </cell>
          <cell r="H80" t="str">
            <v/>
          </cell>
          <cell r="I80" t="str">
            <v/>
          </cell>
          <cell r="J80" t="str">
            <v/>
          </cell>
        </row>
        <row r="81">
          <cell r="B81">
            <v>100</v>
          </cell>
          <cell r="C81">
            <v>115.57377049180329</v>
          </cell>
          <cell r="D81">
            <v>108.19672131147541</v>
          </cell>
          <cell r="E81">
            <v>90.163934426229517</v>
          </cell>
          <cell r="F81">
            <v>113.9344262295082</v>
          </cell>
          <cell r="G81">
            <v>124.59016393442623</v>
          </cell>
          <cell r="H81" t="str">
            <v/>
          </cell>
          <cell r="I81" t="str">
            <v/>
          </cell>
          <cell r="J81" t="str">
            <v/>
          </cell>
        </row>
        <row r="82">
          <cell r="B82">
            <v>100</v>
          </cell>
          <cell r="C82">
            <v>102.59740259740259</v>
          </cell>
          <cell r="D82">
            <v>101.94805194805194</v>
          </cell>
          <cell r="E82">
            <v>100.64935064935065</v>
          </cell>
          <cell r="F82">
            <v>102.59740259740259</v>
          </cell>
          <cell r="G82">
            <v>99.350649350649348</v>
          </cell>
          <cell r="H82" t="str">
            <v/>
          </cell>
          <cell r="I82" t="str">
            <v/>
          </cell>
          <cell r="J82" t="str">
            <v/>
          </cell>
        </row>
        <row r="83">
          <cell r="B83">
            <v>100</v>
          </cell>
          <cell r="C83">
            <v>89.447938504542279</v>
          </cell>
          <cell r="D83">
            <v>97.833682739343104</v>
          </cell>
          <cell r="E83">
            <v>93.920335429769381</v>
          </cell>
          <cell r="F83">
            <v>100.62893081761007</v>
          </cell>
          <cell r="G83">
            <v>95.597484276729546</v>
          </cell>
          <cell r="H83" t="str">
            <v/>
          </cell>
          <cell r="I83" t="str">
            <v/>
          </cell>
          <cell r="J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</row>
        <row r="114">
          <cell r="B114">
            <v>100</v>
          </cell>
          <cell r="C114">
            <v>105.61352996898513</v>
          </cell>
          <cell r="D114">
            <v>107.36163272937566</v>
          </cell>
          <cell r="E114">
            <v>104.34236131753615</v>
          </cell>
          <cell r="F114">
            <v>107.75179047119286</v>
          </cell>
          <cell r="G114">
            <v>106.13484161029089</v>
          </cell>
          <cell r="H114" t="str">
            <v/>
          </cell>
          <cell r="I114" t="str">
            <v/>
          </cell>
          <cell r="J114" t="str">
            <v/>
          </cell>
        </row>
        <row r="119">
          <cell r="B119">
            <v>0</v>
          </cell>
          <cell r="C119">
            <v>3.7495760259035453</v>
          </cell>
          <cell r="D119">
            <v>4.1931119173492579</v>
          </cell>
          <cell r="E119">
            <v>4.1020358971779629</v>
          </cell>
          <cell r="F119">
            <v>3.5759751367986685</v>
          </cell>
          <cell r="G119">
            <v>3.5490804041230262</v>
          </cell>
          <cell r="H119" t="str">
            <v/>
          </cell>
          <cell r="I119" t="str">
            <v/>
          </cell>
          <cell r="J119" t="str">
            <v/>
          </cell>
        </row>
        <row r="122">
          <cell r="B122">
            <v>86.5</v>
          </cell>
          <cell r="C122">
            <v>86.5</v>
          </cell>
          <cell r="D122">
            <v>86.5</v>
          </cell>
          <cell r="E122">
            <v>86.5</v>
          </cell>
          <cell r="F122">
            <v>86.5</v>
          </cell>
          <cell r="G122">
            <v>86.5</v>
          </cell>
          <cell r="H122">
            <v>86.5</v>
          </cell>
          <cell r="I122">
            <v>86.5</v>
          </cell>
          <cell r="J122">
            <v>86.5</v>
          </cell>
        </row>
        <row r="123">
          <cell r="B123">
            <v>113.5</v>
          </cell>
          <cell r="C123">
            <v>113.5</v>
          </cell>
          <cell r="D123">
            <v>113.5</v>
          </cell>
          <cell r="E123">
            <v>113.5</v>
          </cell>
          <cell r="F123">
            <v>113.5</v>
          </cell>
          <cell r="G123">
            <v>113.5</v>
          </cell>
          <cell r="H123">
            <v>113.5</v>
          </cell>
          <cell r="I123">
            <v>113.5</v>
          </cell>
          <cell r="J123">
            <v>113.5</v>
          </cell>
        </row>
        <row r="124">
          <cell r="B124">
            <v>70.3</v>
          </cell>
          <cell r="C124">
            <v>70.3</v>
          </cell>
          <cell r="D124">
            <v>70.3</v>
          </cell>
          <cell r="E124">
            <v>70.3</v>
          </cell>
          <cell r="F124">
            <v>70.3</v>
          </cell>
          <cell r="G124">
            <v>70.3</v>
          </cell>
          <cell r="H124">
            <v>70.3</v>
          </cell>
          <cell r="I124">
            <v>70.3</v>
          </cell>
          <cell r="J124">
            <v>70.3</v>
          </cell>
        </row>
        <row r="125">
          <cell r="B125">
            <v>129.69999999999999</v>
          </cell>
          <cell r="C125">
            <v>129.69999999999999</v>
          </cell>
          <cell r="D125">
            <v>129.69999999999999</v>
          </cell>
          <cell r="E125">
            <v>129.69999999999999</v>
          </cell>
          <cell r="F125">
            <v>129.69999999999999</v>
          </cell>
          <cell r="G125">
            <v>129.69999999999999</v>
          </cell>
          <cell r="H125">
            <v>129.69999999999999</v>
          </cell>
          <cell r="I125">
            <v>129.69999999999999</v>
          </cell>
          <cell r="J125">
            <v>129.69999999999999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defaultColWidth="11.42578125" defaultRowHeight="12.75" x14ac:dyDescent="0.2"/>
  <cols>
    <col min="1" max="2" width="11.42578125" style="51"/>
    <col min="3" max="3" width="31.42578125" style="51" bestFit="1" customWidth="1"/>
    <col min="4" max="16384" width="11.42578125" style="51"/>
  </cols>
  <sheetData>
    <row r="3" spans="3:9" ht="57" customHeight="1" x14ac:dyDescent="0.6">
      <c r="C3" s="131" t="s">
        <v>44</v>
      </c>
      <c r="D3" s="131"/>
      <c r="E3" s="131"/>
      <c r="F3" s="131"/>
      <c r="G3" s="131"/>
      <c r="H3" s="131"/>
      <c r="I3" s="131"/>
    </row>
    <row r="5" spans="3:9" ht="34.5" x14ac:dyDescent="0.45">
      <c r="C5" s="52" t="s">
        <v>45</v>
      </c>
      <c r="D5" s="52" t="s">
        <v>52</v>
      </c>
    </row>
    <row r="8" spans="3:9" ht="25.5" customHeight="1" x14ac:dyDescent="0.2">
      <c r="C8" s="129" t="s">
        <v>46</v>
      </c>
      <c r="D8" s="144" t="s">
        <v>88</v>
      </c>
      <c r="E8" s="142"/>
      <c r="F8" s="142"/>
      <c r="G8" s="142"/>
      <c r="H8" s="142"/>
      <c r="I8" s="143"/>
    </row>
    <row r="9" spans="3:9" ht="26.25" customHeight="1" x14ac:dyDescent="0.2">
      <c r="C9" s="129" t="s">
        <v>47</v>
      </c>
      <c r="D9" s="132" t="s">
        <v>95</v>
      </c>
      <c r="E9" s="133"/>
      <c r="F9" s="133"/>
      <c r="G9" s="133"/>
      <c r="H9" s="133"/>
      <c r="I9" s="134"/>
    </row>
    <row r="10" spans="3:9" ht="20.25" x14ac:dyDescent="0.2">
      <c r="C10" s="129" t="s">
        <v>48</v>
      </c>
      <c r="D10" s="135" t="s">
        <v>140</v>
      </c>
      <c r="E10" s="136"/>
      <c r="F10" s="136"/>
      <c r="G10" s="136"/>
      <c r="H10" s="136"/>
      <c r="I10" s="137"/>
    </row>
    <row r="11" spans="3:9" x14ac:dyDescent="0.2">
      <c r="C11" s="130" t="s">
        <v>49</v>
      </c>
      <c r="D11" s="138"/>
      <c r="E11" s="139"/>
      <c r="F11" s="139"/>
      <c r="G11" s="139"/>
      <c r="H11" s="139"/>
      <c r="I11" s="140"/>
    </row>
    <row r="12" spans="3:9" ht="25.5" customHeight="1" x14ac:dyDescent="0.2">
      <c r="C12" s="129" t="s">
        <v>50</v>
      </c>
      <c r="D12" s="141" t="s">
        <v>89</v>
      </c>
      <c r="E12" s="142"/>
      <c r="F12" s="142"/>
      <c r="G12" s="142"/>
      <c r="H12" s="142"/>
      <c r="I12" s="143"/>
    </row>
    <row r="13" spans="3:9" ht="24.75" customHeight="1" x14ac:dyDescent="0.2">
      <c r="C13" s="129" t="s">
        <v>51</v>
      </c>
      <c r="D13" s="141" t="s">
        <v>90</v>
      </c>
      <c r="E13" s="142"/>
      <c r="F13" s="142"/>
      <c r="G13" s="142"/>
      <c r="H13" s="142"/>
      <c r="I13" s="143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opLeftCell="A4" workbookViewId="0">
      <selection activeCell="F29" sqref="F29"/>
    </sheetView>
  </sheetViews>
  <sheetFormatPr defaultColWidth="11.42578125" defaultRowHeight="12.75" x14ac:dyDescent="0.2"/>
  <cols>
    <col min="1" max="1" width="57.42578125" style="54" customWidth="1"/>
    <col min="2" max="2" width="20.28515625" style="54" customWidth="1"/>
    <col min="3" max="5" width="20.140625" style="54" customWidth="1"/>
    <col min="6" max="6" width="13.5703125" style="54" customWidth="1"/>
    <col min="7" max="7" width="13.7109375" style="54" bestFit="1" customWidth="1"/>
    <col min="8" max="16384" width="11.42578125" style="54"/>
  </cols>
  <sheetData>
    <row r="1" spans="1:7" ht="20.25" x14ac:dyDescent="0.3">
      <c r="A1" s="53" t="s">
        <v>42</v>
      </c>
      <c r="B1" s="53"/>
      <c r="C1" s="53"/>
      <c r="D1" s="53"/>
      <c r="E1" s="53"/>
      <c r="F1" s="53"/>
      <c r="G1" s="53"/>
    </row>
    <row r="2" spans="1:7" ht="20.25" x14ac:dyDescent="0.3">
      <c r="A2" s="55" t="s">
        <v>97</v>
      </c>
      <c r="B2" s="53"/>
      <c r="C2" s="53"/>
      <c r="D2" s="53"/>
      <c r="E2" s="53"/>
      <c r="F2" s="53"/>
      <c r="G2" s="53"/>
    </row>
    <row r="3" spans="1:7" ht="20.25" x14ac:dyDescent="0.3">
      <c r="A3" s="53" t="s">
        <v>53</v>
      </c>
      <c r="B3" s="56" t="s">
        <v>54</v>
      </c>
      <c r="C3" s="53"/>
      <c r="D3" s="53"/>
      <c r="E3" s="53"/>
      <c r="F3" s="53"/>
      <c r="G3" s="53"/>
    </row>
    <row r="4" spans="1:7" ht="15" x14ac:dyDescent="0.2">
      <c r="A4" s="57" t="s">
        <v>40</v>
      </c>
      <c r="B4" s="57"/>
      <c r="C4" s="57"/>
      <c r="D4" s="57"/>
      <c r="E4" s="57"/>
      <c r="F4" s="57"/>
      <c r="G4" s="57"/>
    </row>
    <row r="5" spans="1:7" ht="15" x14ac:dyDescent="0.2">
      <c r="A5" s="58" t="s">
        <v>81</v>
      </c>
      <c r="B5" s="57"/>
      <c r="C5" s="57"/>
      <c r="D5" s="57"/>
      <c r="E5" s="57"/>
      <c r="F5" s="57"/>
      <c r="G5" s="57"/>
    </row>
    <row r="6" spans="1:7" ht="15" x14ac:dyDescent="0.2">
      <c r="A6" s="57"/>
      <c r="B6" s="57"/>
      <c r="C6" s="57"/>
      <c r="D6" s="57"/>
      <c r="E6" s="57"/>
      <c r="F6" s="57"/>
      <c r="G6" s="57"/>
    </row>
    <row r="7" spans="1:7" ht="15" x14ac:dyDescent="0.2">
      <c r="A7" s="57" t="s">
        <v>41</v>
      </c>
      <c r="B7" s="57"/>
      <c r="C7" s="57"/>
      <c r="D7" s="57"/>
      <c r="E7" s="57"/>
      <c r="F7" s="57"/>
      <c r="G7" s="57"/>
    </row>
    <row r="8" spans="1:7" ht="15" x14ac:dyDescent="0.2">
      <c r="A8" s="58" t="s">
        <v>81</v>
      </c>
      <c r="B8" s="57"/>
      <c r="C8" s="57"/>
      <c r="D8" s="57"/>
      <c r="E8" s="57"/>
      <c r="F8" s="57"/>
      <c r="G8" s="57"/>
    </row>
    <row r="9" spans="1:7" ht="15" x14ac:dyDescent="0.2">
      <c r="A9" s="57"/>
      <c r="B9" s="57"/>
      <c r="C9" s="57"/>
      <c r="D9" s="57"/>
      <c r="E9" s="57"/>
      <c r="F9" s="57"/>
      <c r="G9" s="57"/>
    </row>
    <row r="10" spans="1:7" ht="15" x14ac:dyDescent="0.2">
      <c r="A10" s="57" t="s">
        <v>43</v>
      </c>
      <c r="B10" s="57"/>
      <c r="C10" s="57"/>
      <c r="D10" s="57"/>
      <c r="E10" s="57"/>
      <c r="F10" s="57"/>
      <c r="G10" s="57"/>
    </row>
    <row r="11" spans="1:7" ht="15" x14ac:dyDescent="0.2">
      <c r="A11" s="58" t="s">
        <v>82</v>
      </c>
      <c r="B11" s="57"/>
      <c r="C11" s="57"/>
      <c r="D11" s="57"/>
      <c r="E11" s="57"/>
      <c r="F11" s="57"/>
      <c r="G11" s="57"/>
    </row>
    <row r="12" spans="1:7" ht="15" x14ac:dyDescent="0.2">
      <c r="A12" s="57"/>
      <c r="B12" s="57"/>
      <c r="C12" s="57"/>
      <c r="D12" s="57"/>
      <c r="E12" s="57"/>
      <c r="F12" s="57"/>
      <c r="G12" s="57"/>
    </row>
    <row r="13" spans="1:7" ht="15" x14ac:dyDescent="0.2">
      <c r="A13" s="57" t="s">
        <v>34</v>
      </c>
      <c r="B13" s="57"/>
      <c r="C13" s="57"/>
      <c r="D13" s="57"/>
      <c r="E13" s="57"/>
      <c r="F13" s="57"/>
      <c r="G13" s="57"/>
    </row>
    <row r="14" spans="1:7" ht="15" x14ac:dyDescent="0.2">
      <c r="A14" s="59" t="s">
        <v>83</v>
      </c>
      <c r="B14" s="60" t="s">
        <v>31</v>
      </c>
      <c r="C14" s="60"/>
      <c r="D14" s="60"/>
      <c r="E14" s="57"/>
      <c r="F14" s="57"/>
      <c r="G14" s="57"/>
    </row>
    <row r="15" spans="1:7" ht="15" x14ac:dyDescent="0.2">
      <c r="A15" s="59"/>
      <c r="B15" s="60" t="s">
        <v>33</v>
      </c>
      <c r="C15" s="61"/>
      <c r="D15" s="62"/>
      <c r="E15" s="57"/>
      <c r="F15" s="57"/>
      <c r="G15" s="57"/>
    </row>
    <row r="16" spans="1:7" ht="15" x14ac:dyDescent="0.2">
      <c r="A16" s="59"/>
      <c r="B16" s="61" t="s">
        <v>32</v>
      </c>
      <c r="C16" s="63"/>
      <c r="D16" s="62"/>
      <c r="E16" s="57"/>
      <c r="F16" s="57"/>
      <c r="G16" s="57"/>
    </row>
    <row r="17" spans="1:7" ht="15" x14ac:dyDescent="0.2">
      <c r="A17" s="57"/>
      <c r="B17" s="57"/>
      <c r="C17" s="57"/>
      <c r="D17" s="57"/>
      <c r="E17" s="57"/>
      <c r="F17" s="57"/>
      <c r="G17" s="57"/>
    </row>
    <row r="18" spans="1:7" ht="15" x14ac:dyDescent="0.2">
      <c r="A18" s="57" t="s">
        <v>36</v>
      </c>
      <c r="B18" s="57"/>
      <c r="C18" s="57"/>
      <c r="D18" s="57"/>
      <c r="E18" s="57"/>
      <c r="F18" s="57"/>
      <c r="G18" s="57"/>
    </row>
    <row r="19" spans="1:7" ht="15" x14ac:dyDescent="0.2">
      <c r="A19" s="59"/>
      <c r="B19" s="60" t="s">
        <v>35</v>
      </c>
      <c r="C19" s="57"/>
      <c r="D19" s="57"/>
      <c r="E19" s="57"/>
      <c r="F19" s="57"/>
      <c r="G19" s="57"/>
    </row>
    <row r="20" spans="1:7" ht="15" x14ac:dyDescent="0.2">
      <c r="A20" s="59"/>
      <c r="B20" s="60" t="s">
        <v>38</v>
      </c>
      <c r="C20" s="57"/>
      <c r="D20" s="57"/>
      <c r="E20" s="57"/>
      <c r="F20" s="57"/>
      <c r="G20" s="57"/>
    </row>
    <row r="21" spans="1:7" ht="15" x14ac:dyDescent="0.2">
      <c r="A21" s="59"/>
      <c r="B21" s="60" t="s">
        <v>37</v>
      </c>
      <c r="C21" s="57"/>
      <c r="D21" s="57"/>
      <c r="E21" s="57"/>
      <c r="F21" s="57"/>
      <c r="G21" s="57"/>
    </row>
    <row r="22" spans="1:7" ht="15" x14ac:dyDescent="0.2">
      <c r="A22" s="59" t="s">
        <v>84</v>
      </c>
      <c r="B22" s="60" t="s">
        <v>39</v>
      </c>
      <c r="C22" s="57"/>
      <c r="D22" s="57"/>
      <c r="E22" s="57"/>
      <c r="F22" s="57"/>
      <c r="G22" s="57"/>
    </row>
    <row r="23" spans="1:7" ht="15" x14ac:dyDescent="0.2">
      <c r="A23" s="57"/>
      <c r="B23" s="57"/>
      <c r="C23" s="57"/>
      <c r="D23" s="57"/>
      <c r="E23" s="57"/>
      <c r="F23" s="57"/>
      <c r="G23" s="57"/>
    </row>
    <row r="24" spans="1:7" ht="15" x14ac:dyDescent="0.2">
      <c r="A24" s="57" t="s">
        <v>55</v>
      </c>
      <c r="B24" s="57"/>
      <c r="C24" s="57"/>
      <c r="D24" s="57"/>
      <c r="E24" s="57"/>
      <c r="F24" s="57"/>
      <c r="G24" s="57"/>
    </row>
    <row r="25" spans="1:7" ht="15.75" x14ac:dyDescent="0.25">
      <c r="A25" s="64" t="s">
        <v>56</v>
      </c>
      <c r="B25" s="60" t="s">
        <v>57</v>
      </c>
      <c r="C25" s="60" t="s">
        <v>58</v>
      </c>
      <c r="D25" s="60" t="s">
        <v>59</v>
      </c>
      <c r="E25" s="60" t="s">
        <v>60</v>
      </c>
      <c r="F25" s="60" t="s">
        <v>61</v>
      </c>
      <c r="G25" s="60" t="s">
        <v>62</v>
      </c>
    </row>
    <row r="26" spans="1:7" ht="30" customHeight="1" x14ac:dyDescent="0.2">
      <c r="A26" s="60" t="s">
        <v>63</v>
      </c>
      <c r="B26" s="90" t="s">
        <v>85</v>
      </c>
      <c r="C26" s="90" t="s">
        <v>85</v>
      </c>
      <c r="D26" s="90" t="s">
        <v>85</v>
      </c>
      <c r="E26" s="90" t="s">
        <v>101</v>
      </c>
      <c r="F26" s="91"/>
      <c r="G26" s="91"/>
    </row>
    <row r="27" spans="1:7" ht="15" x14ac:dyDescent="0.2">
      <c r="A27" s="60" t="s">
        <v>64</v>
      </c>
      <c r="B27" s="91" t="s">
        <v>86</v>
      </c>
      <c r="C27" s="91" t="s">
        <v>86</v>
      </c>
      <c r="D27" s="91" t="s">
        <v>86</v>
      </c>
      <c r="E27" s="91" t="s">
        <v>86</v>
      </c>
      <c r="F27" s="91"/>
      <c r="G27" s="91"/>
    </row>
    <row r="28" spans="1:7" ht="15" x14ac:dyDescent="0.2">
      <c r="A28" s="60" t="s">
        <v>65</v>
      </c>
      <c r="B28" s="91"/>
      <c r="C28" s="91"/>
      <c r="D28" s="91"/>
      <c r="E28" s="91"/>
      <c r="F28" s="91"/>
      <c r="G28" s="91"/>
    </row>
    <row r="29" spans="1:7" ht="15" x14ac:dyDescent="0.2">
      <c r="A29" s="60" t="s">
        <v>66</v>
      </c>
      <c r="B29" s="91" t="s">
        <v>96</v>
      </c>
      <c r="C29" s="91" t="s">
        <v>98</v>
      </c>
      <c r="D29" s="91" t="s">
        <v>99</v>
      </c>
      <c r="E29" s="91" t="s">
        <v>92</v>
      </c>
      <c r="F29" s="91"/>
      <c r="G29" s="91"/>
    </row>
    <row r="30" spans="1:7" ht="15.75" x14ac:dyDescent="0.25">
      <c r="A30" s="60" t="s">
        <v>67</v>
      </c>
      <c r="B30" s="91" t="s">
        <v>87</v>
      </c>
      <c r="C30" s="91" t="s">
        <v>87</v>
      </c>
      <c r="D30" s="91" t="s">
        <v>87</v>
      </c>
      <c r="E30" s="91" t="s">
        <v>87</v>
      </c>
      <c r="F30" s="91"/>
      <c r="G30" s="91"/>
    </row>
    <row r="31" spans="1:7" ht="15.75" thickBot="1" x14ac:dyDescent="0.25">
      <c r="A31" s="65" t="s">
        <v>68</v>
      </c>
      <c r="B31" s="91" t="s">
        <v>87</v>
      </c>
      <c r="C31" s="91" t="s">
        <v>87</v>
      </c>
      <c r="D31" s="99" t="s">
        <v>100</v>
      </c>
      <c r="E31" s="92">
        <v>-20</v>
      </c>
      <c r="F31" s="92"/>
      <c r="G31" s="92"/>
    </row>
    <row r="32" spans="1:7" ht="15" x14ac:dyDescent="0.2">
      <c r="A32" s="66" t="s">
        <v>69</v>
      </c>
      <c r="B32" s="93"/>
      <c r="C32" s="93"/>
      <c r="D32" s="93"/>
      <c r="E32" s="93"/>
      <c r="F32" s="93"/>
      <c r="G32" s="94"/>
    </row>
    <row r="33" spans="1:7" ht="15" x14ac:dyDescent="0.2">
      <c r="A33" s="67" t="s">
        <v>70</v>
      </c>
      <c r="B33" s="91">
        <v>2200</v>
      </c>
      <c r="C33" s="91">
        <v>2200</v>
      </c>
      <c r="D33" s="91">
        <v>2200</v>
      </c>
      <c r="E33" s="91">
        <v>2200</v>
      </c>
      <c r="F33" s="91"/>
      <c r="G33" s="95"/>
    </row>
    <row r="34" spans="1:7" ht="15" x14ac:dyDescent="0.2">
      <c r="A34" s="67" t="s">
        <v>71</v>
      </c>
      <c r="B34" s="91">
        <v>20</v>
      </c>
      <c r="C34" s="91">
        <v>20</v>
      </c>
      <c r="D34" s="91">
        <v>20</v>
      </c>
      <c r="E34" s="91">
        <v>20</v>
      </c>
      <c r="F34" s="91"/>
      <c r="G34" s="95"/>
    </row>
    <row r="35" spans="1:7" ht="15.75" thickBot="1" x14ac:dyDescent="0.25">
      <c r="A35" s="68" t="s">
        <v>72</v>
      </c>
      <c r="B35" s="96">
        <v>10</v>
      </c>
      <c r="C35" s="96">
        <v>10</v>
      </c>
      <c r="D35" s="96">
        <v>10</v>
      </c>
      <c r="E35" s="96">
        <v>10</v>
      </c>
      <c r="F35" s="96"/>
      <c r="G35" s="97"/>
    </row>
    <row r="36" spans="1:7" ht="15" x14ac:dyDescent="0.2">
      <c r="A36" s="69" t="s">
        <v>73</v>
      </c>
      <c r="B36" s="98"/>
      <c r="C36" s="98"/>
      <c r="D36" s="98"/>
      <c r="E36" s="98"/>
      <c r="F36" s="98"/>
      <c r="G36" s="98"/>
    </row>
    <row r="37" spans="1:7" ht="18" x14ac:dyDescent="0.2">
      <c r="A37" s="60" t="s">
        <v>74</v>
      </c>
      <c r="B37" s="91"/>
      <c r="C37" s="91"/>
      <c r="D37" s="91"/>
      <c r="E37" s="91"/>
      <c r="F37" s="91"/>
      <c r="G37" s="91"/>
    </row>
    <row r="38" spans="1:7" ht="15" x14ac:dyDescent="0.2">
      <c r="A38" s="60" t="s">
        <v>30</v>
      </c>
      <c r="B38" s="91"/>
      <c r="C38" s="91"/>
      <c r="D38" s="91"/>
      <c r="E38" s="91"/>
      <c r="F38" s="91"/>
      <c r="G38" s="91"/>
    </row>
    <row r="39" spans="1:7" ht="15" x14ac:dyDescent="0.2">
      <c r="A39" s="60" t="s">
        <v>75</v>
      </c>
      <c r="B39" s="91"/>
      <c r="C39" s="91"/>
      <c r="D39" s="91"/>
      <c r="E39" s="91"/>
      <c r="F39" s="91"/>
      <c r="G39" s="91"/>
    </row>
    <row r="40" spans="1:7" ht="15" x14ac:dyDescent="0.2">
      <c r="A40" s="60" t="s">
        <v>76</v>
      </c>
      <c r="B40" s="91"/>
      <c r="C40" s="91"/>
      <c r="D40" s="91"/>
      <c r="E40" s="91"/>
      <c r="F40" s="91"/>
      <c r="G40" s="91"/>
    </row>
    <row r="41" spans="1:7" ht="15" x14ac:dyDescent="0.2">
      <c r="A41" s="60" t="s">
        <v>77</v>
      </c>
      <c r="B41" s="91"/>
      <c r="C41" s="91"/>
      <c r="D41" s="91"/>
      <c r="E41" s="91"/>
      <c r="F41" s="91"/>
      <c r="G41" s="91"/>
    </row>
    <row r="42" spans="1:7" ht="15" x14ac:dyDescent="0.2">
      <c r="A42" s="57"/>
      <c r="B42" s="57"/>
      <c r="C42" s="57"/>
      <c r="D42" s="57"/>
      <c r="E42" s="57"/>
      <c r="F42" s="57"/>
      <c r="G42" s="57"/>
    </row>
    <row r="43" spans="1:7" ht="15" x14ac:dyDescent="0.2">
      <c r="A43" s="145" t="s">
        <v>78</v>
      </c>
      <c r="B43" s="145"/>
      <c r="C43" s="145"/>
      <c r="D43" s="145"/>
      <c r="E43" s="145"/>
      <c r="F43" s="145"/>
      <c r="G43" s="145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F11" sqref="F11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35" width="11.42578125" style="6"/>
  </cols>
  <sheetData>
    <row r="1" spans="1:18" ht="23.25" customHeight="1" x14ac:dyDescent="0.35">
      <c r="A1" s="11" t="s">
        <v>12</v>
      </c>
      <c r="B1" s="12"/>
      <c r="C1" s="154" t="s">
        <v>93</v>
      </c>
      <c r="D1" s="154"/>
      <c r="E1" s="154"/>
      <c r="F1" s="154"/>
      <c r="G1" s="154"/>
      <c r="H1" s="154"/>
      <c r="I1" s="154"/>
      <c r="J1" s="154"/>
      <c r="K1" s="154"/>
      <c r="L1" s="154"/>
      <c r="M1" s="12"/>
      <c r="N1" s="12"/>
      <c r="O1" s="12"/>
      <c r="P1" s="12"/>
      <c r="Q1" s="12"/>
      <c r="R1" s="12"/>
    </row>
    <row r="2" spans="1:18" ht="23.25" x14ac:dyDescent="0.35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">
      <c r="A3" s="14" t="s">
        <v>11</v>
      </c>
      <c r="B3" s="4">
        <v>13.5</v>
      </c>
      <c r="C3" s="15" t="s">
        <v>24</v>
      </c>
      <c r="D3" s="14"/>
      <c r="E3" s="5">
        <v>29.7</v>
      </c>
      <c r="F3" s="15" t="s">
        <v>21</v>
      </c>
      <c r="G3" s="1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3.5" thickBot="1" x14ac:dyDescent="0.25">
      <c r="A5" s="12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26</v>
      </c>
      <c r="J5" s="17" t="s">
        <v>27</v>
      </c>
      <c r="K5" s="12"/>
      <c r="L5" s="12"/>
      <c r="M5" s="12"/>
      <c r="N5" s="12"/>
      <c r="O5" s="12"/>
      <c r="P5" s="12"/>
      <c r="Q5" s="12"/>
      <c r="R5" s="12"/>
    </row>
    <row r="6" spans="1:18" x14ac:dyDescent="0.2">
      <c r="A6" s="18" t="s">
        <v>91</v>
      </c>
      <c r="B6" s="89">
        <v>0</v>
      </c>
      <c r="C6" s="2">
        <v>7</v>
      </c>
      <c r="D6" s="2">
        <v>10</v>
      </c>
      <c r="E6" s="2">
        <v>14</v>
      </c>
      <c r="F6" s="2"/>
      <c r="G6" s="2"/>
      <c r="H6" s="3"/>
      <c r="I6" s="2"/>
      <c r="J6" s="7"/>
      <c r="K6" s="19"/>
      <c r="L6" s="12"/>
      <c r="M6" s="12"/>
      <c r="N6" s="12"/>
      <c r="O6" s="12"/>
      <c r="P6" s="12"/>
      <c r="Q6" s="12"/>
      <c r="R6" s="12"/>
    </row>
    <row r="7" spans="1:18" ht="13.5" thickBot="1" x14ac:dyDescent="0.25">
      <c r="A7" s="20" t="s">
        <v>19</v>
      </c>
      <c r="B7" s="146" t="s">
        <v>20</v>
      </c>
      <c r="C7" s="147"/>
      <c r="D7" s="147"/>
      <c r="E7" s="147"/>
      <c r="F7" s="147"/>
      <c r="G7" s="147"/>
      <c r="H7" s="147"/>
      <c r="I7" s="147"/>
      <c r="J7" s="148"/>
      <c r="K7" s="19"/>
      <c r="L7" s="12"/>
      <c r="M7" s="12"/>
      <c r="N7" s="12"/>
      <c r="O7" s="12"/>
      <c r="P7" s="12"/>
      <c r="Q7" s="12"/>
      <c r="R7" s="12"/>
    </row>
    <row r="8" spans="1:18" ht="15" x14ac:dyDescent="0.25">
      <c r="A8" s="72">
        <v>1</v>
      </c>
      <c r="B8" s="84">
        <v>2.61775</v>
      </c>
      <c r="C8" s="85">
        <v>2.7440000000000002</v>
      </c>
      <c r="D8" s="85">
        <v>2.7254</v>
      </c>
      <c r="E8" s="85">
        <v>2.6918000000000002</v>
      </c>
      <c r="F8" s="81"/>
      <c r="G8" s="81"/>
      <c r="H8" s="81"/>
      <c r="I8" s="81"/>
      <c r="J8" s="82"/>
      <c r="K8" s="12"/>
      <c r="L8" s="12"/>
      <c r="M8" s="12"/>
      <c r="N8" s="12"/>
      <c r="O8" s="12"/>
      <c r="P8" s="12"/>
      <c r="Q8" s="12"/>
      <c r="R8" s="12"/>
    </row>
    <row r="9" spans="1:18" ht="15" x14ac:dyDescent="0.25">
      <c r="A9" s="73">
        <v>2</v>
      </c>
      <c r="B9" s="86">
        <v>3.0565000000000002</v>
      </c>
      <c r="C9" s="87">
        <v>3.0912000000000002</v>
      </c>
      <c r="D9" s="87">
        <v>3.2563</v>
      </c>
      <c r="E9" s="87">
        <v>2.9958</v>
      </c>
      <c r="F9" s="77"/>
      <c r="G9" s="77"/>
      <c r="H9" s="77"/>
      <c r="I9" s="77"/>
      <c r="J9" s="83"/>
      <c r="K9" s="12"/>
      <c r="L9" s="12"/>
      <c r="M9" s="12"/>
      <c r="N9" s="12"/>
      <c r="O9" s="12"/>
      <c r="P9" s="12"/>
      <c r="Q9" s="12"/>
      <c r="R9" s="12"/>
    </row>
    <row r="10" spans="1:18" ht="15" x14ac:dyDescent="0.25">
      <c r="A10" s="73">
        <v>3</v>
      </c>
      <c r="B10" s="86">
        <v>2.02895</v>
      </c>
      <c r="C10" s="87">
        <v>1.978</v>
      </c>
      <c r="D10" s="87">
        <v>1.8836999999999999</v>
      </c>
      <c r="E10" s="87">
        <v>1.9298999999999999</v>
      </c>
      <c r="F10" s="77"/>
      <c r="G10" s="77"/>
      <c r="H10" s="77"/>
      <c r="I10" s="77"/>
      <c r="J10" s="83"/>
      <c r="K10" s="12"/>
      <c r="L10" s="12"/>
      <c r="M10" s="12"/>
      <c r="N10" s="12"/>
      <c r="O10" s="12"/>
      <c r="P10" s="12"/>
      <c r="Q10" s="12"/>
      <c r="R10" s="12"/>
    </row>
    <row r="11" spans="1:18" ht="15" x14ac:dyDescent="0.25">
      <c r="A11" s="73">
        <v>4</v>
      </c>
      <c r="B11" s="86">
        <v>0.60155000000000003</v>
      </c>
      <c r="C11" s="87">
        <v>0.67030000000000001</v>
      </c>
      <c r="D11" s="87">
        <v>0.63</v>
      </c>
      <c r="E11" s="87">
        <v>0.65290000000000004</v>
      </c>
      <c r="F11" s="77"/>
      <c r="G11" s="77"/>
      <c r="H11" s="77"/>
      <c r="I11" s="77"/>
      <c r="J11" s="83"/>
      <c r="K11" s="12"/>
      <c r="L11" s="12"/>
      <c r="M11" s="12"/>
      <c r="N11" s="12"/>
      <c r="O11" s="12"/>
      <c r="P11" s="12"/>
      <c r="Q11" s="12"/>
      <c r="R11" s="12"/>
    </row>
    <row r="12" spans="1:18" ht="15" x14ac:dyDescent="0.25">
      <c r="A12" s="73">
        <v>5</v>
      </c>
      <c r="B12" s="86">
        <v>0.37054999999999999</v>
      </c>
      <c r="C12" s="87">
        <v>0.38300000000000001</v>
      </c>
      <c r="D12" s="87">
        <v>0.38540000000000002</v>
      </c>
      <c r="E12" s="87">
        <v>0.36470000000000002</v>
      </c>
      <c r="F12" s="77"/>
      <c r="G12" s="77"/>
      <c r="H12" s="77"/>
      <c r="I12" s="77"/>
      <c r="J12" s="83"/>
      <c r="K12" s="12"/>
      <c r="L12" s="12"/>
      <c r="M12" s="12"/>
      <c r="N12" s="12"/>
      <c r="O12" s="12"/>
      <c r="P12" s="12"/>
      <c r="Q12" s="12"/>
      <c r="R12" s="12"/>
    </row>
    <row r="13" spans="1:18" ht="15" x14ac:dyDescent="0.25">
      <c r="A13" s="73">
        <v>6</v>
      </c>
      <c r="B13" s="86">
        <v>5.2773000000000003</v>
      </c>
      <c r="C13" s="87">
        <v>5.0510999999999999</v>
      </c>
      <c r="D13" s="87">
        <v>4.9043999999999999</v>
      </c>
      <c r="E13" s="87">
        <v>5.1768000000000001</v>
      </c>
      <c r="F13" s="77"/>
      <c r="G13" s="77"/>
      <c r="H13" s="77"/>
      <c r="I13" s="77"/>
      <c r="J13" s="83"/>
      <c r="K13" s="12"/>
      <c r="L13" s="12"/>
      <c r="M13" s="12"/>
      <c r="N13" s="12"/>
      <c r="O13" s="12"/>
      <c r="P13" s="12"/>
      <c r="Q13" s="12"/>
      <c r="R13" s="12"/>
    </row>
    <row r="14" spans="1:18" ht="15" x14ac:dyDescent="0.25">
      <c r="A14" s="73">
        <v>7</v>
      </c>
      <c r="B14" s="86">
        <v>0.57315000000000005</v>
      </c>
      <c r="C14" s="87">
        <v>0.58930000000000005</v>
      </c>
      <c r="D14" s="87">
        <v>0.58340000000000003</v>
      </c>
      <c r="E14" s="87">
        <v>0.59560000000000002</v>
      </c>
      <c r="F14" s="77"/>
      <c r="G14" s="77"/>
      <c r="H14" s="77"/>
      <c r="I14" s="77"/>
      <c r="J14" s="83"/>
      <c r="K14" s="12"/>
      <c r="L14" s="12"/>
      <c r="M14" s="12"/>
      <c r="N14" s="12"/>
      <c r="O14" s="12"/>
      <c r="P14" s="12"/>
      <c r="Q14" s="12"/>
      <c r="R14" s="12"/>
    </row>
    <row r="15" spans="1:18" ht="15" x14ac:dyDescent="0.25">
      <c r="A15" s="73">
        <v>8</v>
      </c>
      <c r="B15" s="86">
        <v>0.15095</v>
      </c>
      <c r="C15" s="87">
        <v>0.24490000000000001</v>
      </c>
      <c r="D15" s="87">
        <v>0.20380000000000001</v>
      </c>
      <c r="E15" s="87">
        <v>0.26540000000000002</v>
      </c>
      <c r="F15" s="77"/>
      <c r="G15" s="77"/>
      <c r="H15" s="77"/>
      <c r="I15" s="77"/>
      <c r="J15" s="83"/>
      <c r="K15" s="12"/>
      <c r="L15" s="12"/>
      <c r="M15" s="12"/>
      <c r="N15" s="12"/>
      <c r="O15" s="12"/>
      <c r="P15" s="12"/>
      <c r="Q15" s="12"/>
      <c r="R15" s="12"/>
    </row>
    <row r="16" spans="1:18" ht="15" x14ac:dyDescent="0.25">
      <c r="A16" s="73">
        <v>9</v>
      </c>
      <c r="B16" s="86">
        <v>1.0472999999999999</v>
      </c>
      <c r="C16" s="87">
        <v>1.1472</v>
      </c>
      <c r="D16" s="87">
        <v>1.0646</v>
      </c>
      <c r="E16" s="87">
        <v>1.0971</v>
      </c>
      <c r="F16" s="77"/>
      <c r="G16" s="77"/>
      <c r="H16" s="77"/>
      <c r="I16" s="77"/>
      <c r="J16" s="83"/>
      <c r="K16" s="12"/>
      <c r="L16" s="12"/>
      <c r="M16" s="12"/>
      <c r="N16" s="12"/>
      <c r="O16" s="12"/>
      <c r="P16" s="12"/>
      <c r="Q16" s="12"/>
      <c r="R16" s="12"/>
    </row>
    <row r="17" spans="1:18" ht="15" x14ac:dyDescent="0.25">
      <c r="A17" s="73">
        <v>10</v>
      </c>
      <c r="B17" s="86">
        <v>0.48049999999999998</v>
      </c>
      <c r="C17" s="87">
        <v>0.50700000000000001</v>
      </c>
      <c r="D17" s="87">
        <v>0.51400000000000001</v>
      </c>
      <c r="E17" s="87">
        <v>0.52100000000000002</v>
      </c>
      <c r="F17" s="77"/>
      <c r="G17" s="77"/>
      <c r="H17" s="77"/>
      <c r="I17" s="77"/>
      <c r="J17" s="83"/>
      <c r="K17" s="12"/>
      <c r="L17" s="12"/>
      <c r="M17" s="12"/>
      <c r="N17" s="12"/>
      <c r="O17" s="12"/>
      <c r="P17" s="12"/>
      <c r="Q17" s="12"/>
      <c r="R17" s="12"/>
    </row>
    <row r="18" spans="1:18" ht="15" x14ac:dyDescent="0.25">
      <c r="A18" s="73">
        <v>11</v>
      </c>
      <c r="B18" s="86">
        <v>0.48699999999999999</v>
      </c>
      <c r="C18" s="87">
        <v>0.54500000000000004</v>
      </c>
      <c r="D18" s="87">
        <v>0.504</v>
      </c>
      <c r="E18" s="87">
        <v>0.48</v>
      </c>
      <c r="F18" s="77"/>
      <c r="G18" s="77"/>
      <c r="H18" s="77"/>
      <c r="I18" s="77"/>
      <c r="J18" s="83"/>
      <c r="K18" s="12"/>
      <c r="L18" s="12"/>
      <c r="M18" s="12"/>
      <c r="N18" s="12"/>
      <c r="O18" s="12"/>
      <c r="P18" s="12"/>
      <c r="Q18" s="12"/>
      <c r="R18" s="12"/>
    </row>
    <row r="19" spans="1:18" ht="15" x14ac:dyDescent="0.25">
      <c r="A19" s="73">
        <v>12</v>
      </c>
      <c r="B19" s="86">
        <v>1.8839999999999999</v>
      </c>
      <c r="C19" s="87">
        <v>1.944</v>
      </c>
      <c r="D19" s="87">
        <v>1.9690000000000001</v>
      </c>
      <c r="E19" s="87">
        <v>1.9570000000000001</v>
      </c>
      <c r="F19" s="77"/>
      <c r="G19" s="77"/>
      <c r="H19" s="77"/>
      <c r="I19" s="77"/>
      <c r="J19" s="83"/>
      <c r="K19" s="12"/>
      <c r="L19" s="12"/>
      <c r="M19" s="12"/>
      <c r="N19" s="12"/>
      <c r="O19" s="12"/>
      <c r="P19" s="12"/>
      <c r="Q19" s="12"/>
      <c r="R19" s="12"/>
    </row>
    <row r="20" spans="1:18" ht="15" x14ac:dyDescent="0.25">
      <c r="A20" s="73">
        <v>13</v>
      </c>
      <c r="B20" s="86">
        <v>1.4699500000000001</v>
      </c>
      <c r="C20" s="87">
        <v>1.6716</v>
      </c>
      <c r="D20" s="87">
        <v>1.5346</v>
      </c>
      <c r="E20" s="87">
        <v>1.5794999999999999</v>
      </c>
      <c r="F20" s="77"/>
      <c r="G20" s="77"/>
      <c r="H20" s="77"/>
      <c r="I20" s="77"/>
      <c r="J20" s="83"/>
      <c r="K20" s="12"/>
      <c r="L20" s="12"/>
      <c r="M20" s="12"/>
      <c r="N20" s="12"/>
      <c r="O20" s="12"/>
      <c r="P20" s="12"/>
      <c r="Q20" s="12"/>
      <c r="R20" s="12"/>
    </row>
    <row r="21" spans="1:18" ht="15" x14ac:dyDescent="0.25">
      <c r="A21" s="73">
        <v>14</v>
      </c>
      <c r="B21" s="86">
        <v>1.4923500000000001</v>
      </c>
      <c r="C21" s="87">
        <v>1.5838000000000001</v>
      </c>
      <c r="D21" s="87">
        <v>1.5505</v>
      </c>
      <c r="E21" s="87">
        <v>1.4758</v>
      </c>
      <c r="F21" s="77"/>
      <c r="G21" s="77"/>
      <c r="H21" s="77"/>
      <c r="I21" s="77"/>
      <c r="J21" s="83"/>
      <c r="K21" s="12"/>
      <c r="L21" s="12"/>
      <c r="M21" s="12"/>
      <c r="N21" s="12"/>
      <c r="O21" s="12"/>
      <c r="P21" s="12"/>
      <c r="Q21" s="12"/>
      <c r="R21" s="12"/>
    </row>
    <row r="22" spans="1:18" ht="15" x14ac:dyDescent="0.25">
      <c r="A22" s="73">
        <v>15</v>
      </c>
      <c r="B22" s="86">
        <v>0.41020000000000001</v>
      </c>
      <c r="C22" s="87">
        <v>0.43330000000000002</v>
      </c>
      <c r="D22" s="87">
        <v>0.48849999999999999</v>
      </c>
      <c r="E22" s="87">
        <v>0.42920000000000003</v>
      </c>
      <c r="F22" s="77"/>
      <c r="G22" s="77"/>
      <c r="H22" s="77"/>
      <c r="I22" s="77"/>
      <c r="J22" s="83"/>
      <c r="K22" s="12"/>
      <c r="L22" s="12"/>
      <c r="M22" s="12"/>
      <c r="N22" s="12"/>
      <c r="O22" s="12"/>
      <c r="P22" s="12"/>
      <c r="Q22" s="12"/>
      <c r="R22" s="12"/>
    </row>
    <row r="23" spans="1:18" ht="15" x14ac:dyDescent="0.25">
      <c r="A23" s="73">
        <v>16</v>
      </c>
      <c r="B23" s="86">
        <v>0.53835</v>
      </c>
      <c r="C23" s="87">
        <v>0.61899999999999999</v>
      </c>
      <c r="D23" s="87">
        <v>0.59560000000000002</v>
      </c>
      <c r="E23" s="87">
        <v>0.54100000000000004</v>
      </c>
      <c r="F23" s="78"/>
      <c r="G23" s="79"/>
      <c r="H23" s="79"/>
      <c r="I23" s="79"/>
      <c r="J23" s="83"/>
      <c r="K23" s="12"/>
      <c r="L23" s="12"/>
      <c r="M23" s="12"/>
      <c r="N23" s="12"/>
      <c r="O23" s="12"/>
      <c r="P23" s="12"/>
      <c r="Q23" s="12"/>
      <c r="R23" s="12"/>
    </row>
    <row r="24" spans="1:18" ht="15" x14ac:dyDescent="0.25">
      <c r="A24" s="73">
        <v>17</v>
      </c>
      <c r="B24" s="86">
        <v>1.4097500000000001</v>
      </c>
      <c r="C24" s="87">
        <v>1.42</v>
      </c>
      <c r="D24" s="87">
        <v>1.36</v>
      </c>
      <c r="E24" s="87">
        <v>1.35</v>
      </c>
      <c r="F24" s="78"/>
      <c r="G24" s="79"/>
      <c r="H24" s="79"/>
      <c r="I24" s="79"/>
      <c r="J24" s="83"/>
      <c r="K24" s="12"/>
      <c r="L24" s="12"/>
      <c r="M24" s="12"/>
      <c r="N24" s="12"/>
      <c r="O24" s="12"/>
      <c r="P24" s="12"/>
      <c r="Q24" s="12"/>
      <c r="R24" s="12"/>
    </row>
    <row r="25" spans="1:18" ht="15" x14ac:dyDescent="0.25">
      <c r="A25" s="73">
        <v>18</v>
      </c>
      <c r="B25" s="86">
        <v>1.22</v>
      </c>
      <c r="C25" s="87">
        <v>1.42</v>
      </c>
      <c r="D25" s="87">
        <v>1.28</v>
      </c>
      <c r="E25" s="87">
        <v>1.41</v>
      </c>
      <c r="F25" s="78"/>
      <c r="G25" s="79"/>
      <c r="H25" s="79"/>
      <c r="I25" s="79"/>
      <c r="J25" s="83"/>
      <c r="K25" s="12"/>
      <c r="L25" s="12"/>
      <c r="M25" s="12"/>
      <c r="N25" s="12"/>
      <c r="O25" s="12"/>
      <c r="P25" s="12"/>
      <c r="Q25" s="12"/>
      <c r="R25" s="12"/>
    </row>
    <row r="26" spans="1:18" ht="15" x14ac:dyDescent="0.25">
      <c r="A26" s="73">
        <v>19</v>
      </c>
      <c r="B26" s="86">
        <v>1.54</v>
      </c>
      <c r="C26" s="87">
        <v>1.54</v>
      </c>
      <c r="D26" s="87">
        <v>1.56</v>
      </c>
      <c r="E26" s="87">
        <v>1.5</v>
      </c>
      <c r="F26" s="78"/>
      <c r="G26" s="79"/>
      <c r="H26" s="79"/>
      <c r="I26" s="79"/>
      <c r="J26" s="83"/>
      <c r="K26" s="12"/>
      <c r="L26" s="12"/>
      <c r="M26" s="12"/>
      <c r="N26" s="12"/>
      <c r="O26" s="12"/>
      <c r="P26" s="12"/>
      <c r="Q26" s="12"/>
      <c r="R26" s="12"/>
    </row>
    <row r="27" spans="1:18" ht="15" x14ac:dyDescent="0.25">
      <c r="A27" s="73">
        <v>20</v>
      </c>
      <c r="B27" s="86">
        <v>1.7887500000000001</v>
      </c>
      <c r="C27" s="87">
        <v>1.58</v>
      </c>
      <c r="D27" s="87">
        <v>1.54</v>
      </c>
      <c r="E27" s="87">
        <v>1.74</v>
      </c>
      <c r="F27" s="74"/>
      <c r="G27" s="75"/>
      <c r="H27" s="75"/>
      <c r="I27" s="75"/>
      <c r="J27" s="76"/>
      <c r="K27" s="12"/>
      <c r="L27" s="12"/>
      <c r="M27" s="12"/>
      <c r="N27" s="12"/>
      <c r="O27" s="12"/>
      <c r="P27" s="12"/>
      <c r="Q27" s="12"/>
      <c r="R27" s="12"/>
    </row>
    <row r="28" spans="1:18" ht="14.25" x14ac:dyDescent="0.2">
      <c r="A28" s="73">
        <v>21</v>
      </c>
      <c r="B28" s="34"/>
      <c r="C28" s="35"/>
      <c r="D28" s="35"/>
      <c r="E28" s="35"/>
      <c r="F28" s="35"/>
      <c r="G28" s="36"/>
      <c r="H28" s="36"/>
      <c r="I28" s="36"/>
      <c r="J28" s="48"/>
      <c r="K28" s="12"/>
      <c r="L28" s="12"/>
      <c r="M28" s="12"/>
      <c r="N28" s="12"/>
      <c r="O28" s="12"/>
      <c r="P28" s="12"/>
      <c r="Q28" s="12"/>
      <c r="R28" s="12"/>
    </row>
    <row r="29" spans="1:18" ht="14.25" x14ac:dyDescent="0.2">
      <c r="A29" s="73">
        <v>22</v>
      </c>
      <c r="B29" s="34"/>
      <c r="C29" s="35"/>
      <c r="D29" s="35"/>
      <c r="E29" s="35"/>
      <c r="F29" s="35"/>
      <c r="G29" s="36"/>
      <c r="H29" s="36"/>
      <c r="I29" s="36"/>
      <c r="J29" s="48"/>
      <c r="K29" s="21"/>
      <c r="L29" s="21"/>
      <c r="M29" s="21"/>
      <c r="N29" s="21"/>
      <c r="O29" s="21"/>
      <c r="P29" s="21"/>
      <c r="Q29" s="21"/>
      <c r="R29" s="21"/>
    </row>
    <row r="30" spans="1:18" ht="14.25" x14ac:dyDescent="0.2">
      <c r="A30" s="73">
        <v>23</v>
      </c>
      <c r="B30" s="34"/>
      <c r="C30" s="35"/>
      <c r="D30" s="35"/>
      <c r="E30" s="35"/>
      <c r="F30" s="35"/>
      <c r="G30" s="36"/>
      <c r="H30" s="36"/>
      <c r="I30" s="36"/>
      <c r="J30" s="48"/>
      <c r="K30" s="21"/>
      <c r="L30" s="21"/>
      <c r="M30" s="21"/>
      <c r="N30" s="21"/>
      <c r="O30" s="21"/>
      <c r="P30" s="21"/>
      <c r="Q30" s="21"/>
      <c r="R30" s="21"/>
    </row>
    <row r="31" spans="1:18" ht="14.25" x14ac:dyDescent="0.2">
      <c r="A31" s="73">
        <v>24</v>
      </c>
      <c r="B31" s="34"/>
      <c r="C31" s="35"/>
      <c r="D31" s="35"/>
      <c r="E31" s="35"/>
      <c r="F31" s="35"/>
      <c r="G31" s="36"/>
      <c r="H31" s="36"/>
      <c r="I31" s="36"/>
      <c r="J31" s="48"/>
      <c r="K31" s="21"/>
      <c r="L31" s="21"/>
      <c r="M31" s="21"/>
      <c r="N31" s="21"/>
      <c r="O31" s="21"/>
      <c r="P31" s="21"/>
      <c r="Q31" s="21"/>
      <c r="R31" s="21"/>
    </row>
    <row r="32" spans="1:18" ht="15" x14ac:dyDescent="0.2">
      <c r="A32" s="73">
        <v>25</v>
      </c>
      <c r="B32" s="37"/>
      <c r="C32" s="38"/>
      <c r="D32" s="38"/>
      <c r="E32" s="38"/>
      <c r="F32" s="38"/>
      <c r="G32" s="36"/>
      <c r="H32" s="36"/>
      <c r="I32" s="36"/>
      <c r="J32" s="49"/>
      <c r="K32" s="21"/>
      <c r="L32" s="21"/>
      <c r="M32" s="21"/>
      <c r="N32" s="21"/>
      <c r="O32" s="21"/>
      <c r="P32" s="21"/>
      <c r="Q32" s="21"/>
      <c r="R32" s="21"/>
    </row>
    <row r="33" spans="1:18" ht="15" x14ac:dyDescent="0.2">
      <c r="A33" s="73">
        <v>26</v>
      </c>
      <c r="B33" s="37"/>
      <c r="C33" s="38"/>
      <c r="D33" s="38"/>
      <c r="E33" s="38"/>
      <c r="F33" s="38"/>
      <c r="G33" s="36"/>
      <c r="H33" s="36"/>
      <c r="I33" s="36"/>
      <c r="J33" s="49"/>
      <c r="K33" s="21"/>
      <c r="L33" s="21"/>
      <c r="M33" s="21"/>
      <c r="N33" s="21"/>
      <c r="O33" s="21"/>
      <c r="P33" s="21"/>
      <c r="Q33" s="21"/>
      <c r="R33" s="21"/>
    </row>
    <row r="34" spans="1:18" ht="15" x14ac:dyDescent="0.2">
      <c r="A34" s="73">
        <v>27</v>
      </c>
      <c r="B34" s="37"/>
      <c r="C34" s="38"/>
      <c r="D34" s="38"/>
      <c r="E34" s="38"/>
      <c r="F34" s="38"/>
      <c r="G34" s="36"/>
      <c r="H34" s="36"/>
      <c r="I34" s="36"/>
      <c r="J34" s="49"/>
      <c r="K34" s="21"/>
      <c r="L34" s="21"/>
      <c r="M34" s="21"/>
      <c r="N34" s="21"/>
      <c r="O34" s="21"/>
      <c r="P34" s="21"/>
      <c r="Q34" s="21"/>
      <c r="R34" s="21"/>
    </row>
    <row r="35" spans="1:18" ht="15" x14ac:dyDescent="0.2">
      <c r="A35" s="73">
        <v>28</v>
      </c>
      <c r="B35" s="37"/>
      <c r="C35" s="38"/>
      <c r="D35" s="38"/>
      <c r="E35" s="38"/>
      <c r="F35" s="38"/>
      <c r="G35" s="36"/>
      <c r="H35" s="36"/>
      <c r="I35" s="36"/>
      <c r="J35" s="49"/>
      <c r="K35" s="21"/>
      <c r="L35" s="21"/>
      <c r="M35" s="21"/>
      <c r="N35" s="21"/>
      <c r="O35" s="21"/>
      <c r="P35" s="21"/>
      <c r="Q35" s="21"/>
      <c r="R35" s="21"/>
    </row>
    <row r="36" spans="1:18" ht="15" x14ac:dyDescent="0.2">
      <c r="A36" s="73">
        <v>29</v>
      </c>
      <c r="B36" s="37"/>
      <c r="C36" s="38"/>
      <c r="D36" s="38"/>
      <c r="E36" s="38"/>
      <c r="F36" s="38"/>
      <c r="G36" s="36"/>
      <c r="H36" s="36"/>
      <c r="I36" s="36"/>
      <c r="J36" s="49"/>
      <c r="K36" s="21"/>
      <c r="L36" s="21"/>
      <c r="M36" s="21"/>
      <c r="N36" s="21"/>
      <c r="O36" s="21"/>
      <c r="P36" s="21"/>
      <c r="Q36" s="21"/>
      <c r="R36" s="21"/>
    </row>
    <row r="37" spans="1:18" ht="15" customHeight="1" x14ac:dyDescent="0.2">
      <c r="A37" s="73">
        <v>30</v>
      </c>
      <c r="B37" s="37"/>
      <c r="C37" s="38"/>
      <c r="D37" s="38"/>
      <c r="E37" s="38"/>
      <c r="F37" s="38"/>
      <c r="G37" s="36"/>
      <c r="H37" s="36"/>
      <c r="I37" s="36"/>
      <c r="J37" s="49"/>
      <c r="K37" s="42"/>
      <c r="L37" s="43"/>
      <c r="M37" s="43"/>
      <c r="N37" s="43"/>
      <c r="O37" s="43"/>
      <c r="P37" s="43"/>
      <c r="Q37" s="43"/>
      <c r="R37" s="43"/>
    </row>
    <row r="38" spans="1:18" ht="15" x14ac:dyDescent="0.2">
      <c r="A38" s="73">
        <v>31</v>
      </c>
      <c r="B38" s="37"/>
      <c r="C38" s="38"/>
      <c r="D38" s="38"/>
      <c r="E38" s="38"/>
      <c r="F38" s="38"/>
      <c r="G38" s="36"/>
      <c r="H38" s="36"/>
      <c r="I38" s="36"/>
      <c r="J38" s="49"/>
      <c r="K38" s="43"/>
      <c r="L38" s="43"/>
      <c r="M38" s="43"/>
      <c r="N38" s="43"/>
      <c r="O38" s="43"/>
      <c r="P38" s="43"/>
      <c r="Q38" s="43"/>
      <c r="R38" s="43"/>
    </row>
    <row r="39" spans="1:18" ht="15" x14ac:dyDescent="0.2">
      <c r="A39" s="73">
        <v>32</v>
      </c>
      <c r="B39" s="37"/>
      <c r="C39" s="38"/>
      <c r="D39" s="38"/>
      <c r="E39" s="38"/>
      <c r="F39" s="38"/>
      <c r="G39" s="36"/>
      <c r="H39" s="36"/>
      <c r="I39" s="36"/>
      <c r="J39" s="49"/>
      <c r="K39" s="43"/>
      <c r="L39" s="43"/>
      <c r="M39" s="43"/>
      <c r="N39" s="43"/>
      <c r="O39" s="43"/>
      <c r="P39" s="43"/>
      <c r="Q39" s="43"/>
      <c r="R39" s="43"/>
    </row>
    <row r="40" spans="1:18" ht="15" customHeight="1" x14ac:dyDescent="0.2">
      <c r="A40" s="73">
        <v>33</v>
      </c>
      <c r="B40" s="37"/>
      <c r="C40" s="38"/>
      <c r="D40" s="38"/>
      <c r="E40" s="38"/>
      <c r="F40" s="38"/>
      <c r="G40" s="36"/>
      <c r="H40" s="36"/>
      <c r="I40" s="36"/>
      <c r="J40" s="49"/>
      <c r="K40" s="149" t="s">
        <v>29</v>
      </c>
      <c r="L40" s="150"/>
      <c r="M40" s="150"/>
      <c r="N40" s="150"/>
      <c r="O40" s="150"/>
      <c r="P40" s="150"/>
      <c r="Q40" s="150"/>
      <c r="R40" s="150"/>
    </row>
    <row r="41" spans="1:18" ht="15" x14ac:dyDescent="0.2">
      <c r="A41" s="73">
        <v>34</v>
      </c>
      <c r="B41" s="37"/>
      <c r="C41" s="38"/>
      <c r="D41" s="38"/>
      <c r="E41" s="38"/>
      <c r="F41" s="38"/>
      <c r="G41" s="36"/>
      <c r="H41" s="36"/>
      <c r="I41" s="36"/>
      <c r="J41" s="49"/>
      <c r="K41" s="44"/>
      <c r="L41" s="44"/>
      <c r="M41" s="44"/>
      <c r="N41" s="44"/>
      <c r="O41" s="44"/>
      <c r="P41" s="44"/>
      <c r="Q41" s="44"/>
      <c r="R41" s="44"/>
    </row>
    <row r="42" spans="1:18" ht="15" x14ac:dyDescent="0.2">
      <c r="A42" s="73">
        <v>35</v>
      </c>
      <c r="B42" s="37"/>
      <c r="C42" s="38"/>
      <c r="D42" s="38"/>
      <c r="E42" s="38"/>
      <c r="F42" s="38"/>
      <c r="G42" s="36"/>
      <c r="H42" s="36"/>
      <c r="I42" s="36"/>
      <c r="J42" s="49"/>
      <c r="K42" s="44"/>
      <c r="L42" s="44"/>
      <c r="M42" s="44"/>
      <c r="N42" s="44"/>
      <c r="O42" s="44"/>
      <c r="P42" s="44"/>
      <c r="Q42" s="44"/>
      <c r="R42" s="44"/>
    </row>
    <row r="43" spans="1:18" ht="15" x14ac:dyDescent="0.2">
      <c r="A43" s="73">
        <v>36</v>
      </c>
      <c r="B43" s="37"/>
      <c r="C43" s="38"/>
      <c r="D43" s="38"/>
      <c r="E43" s="38"/>
      <c r="F43" s="38"/>
      <c r="G43" s="36"/>
      <c r="H43" s="36"/>
      <c r="I43" s="36"/>
      <c r="J43" s="49"/>
      <c r="K43" s="44"/>
      <c r="L43" s="44"/>
      <c r="M43" s="44"/>
      <c r="N43" s="44"/>
      <c r="O43" s="44"/>
      <c r="P43" s="44"/>
      <c r="Q43" s="44"/>
      <c r="R43" s="44"/>
    </row>
    <row r="44" spans="1:18" x14ac:dyDescent="0.2">
      <c r="A44" s="73">
        <v>37</v>
      </c>
      <c r="B44" s="39"/>
      <c r="C44" s="36"/>
      <c r="D44" s="36"/>
      <c r="E44" s="36"/>
      <c r="F44" s="36"/>
      <c r="G44" s="36"/>
      <c r="H44" s="36"/>
      <c r="I44" s="36"/>
      <c r="J44" s="48"/>
      <c r="K44" s="44"/>
      <c r="L44" s="44"/>
      <c r="M44" s="44"/>
      <c r="N44" s="44"/>
      <c r="O44" s="44"/>
      <c r="P44" s="44"/>
      <c r="Q44" s="44"/>
      <c r="R44" s="44"/>
    </row>
    <row r="45" spans="1:18" x14ac:dyDescent="0.2">
      <c r="A45" s="73">
        <v>38</v>
      </c>
      <c r="B45" s="39"/>
      <c r="C45" s="36"/>
      <c r="D45" s="36"/>
      <c r="E45" s="36"/>
      <c r="F45" s="36"/>
      <c r="G45" s="36"/>
      <c r="H45" s="36"/>
      <c r="I45" s="36"/>
      <c r="J45" s="48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73">
        <v>39</v>
      </c>
      <c r="B46" s="39"/>
      <c r="C46" s="36"/>
      <c r="D46" s="36"/>
      <c r="E46" s="36"/>
      <c r="F46" s="36"/>
      <c r="G46" s="36"/>
      <c r="H46" s="36"/>
      <c r="I46" s="36"/>
      <c r="J46" s="49"/>
      <c r="K46" s="21"/>
      <c r="L46" s="21"/>
      <c r="M46" s="21"/>
      <c r="N46" s="21"/>
      <c r="O46" s="21"/>
      <c r="P46" s="21"/>
      <c r="Q46" s="21"/>
      <c r="R46" s="21"/>
    </row>
    <row r="47" spans="1:18" x14ac:dyDescent="0.2">
      <c r="A47" s="73">
        <v>40</v>
      </c>
      <c r="B47" s="39"/>
      <c r="C47" s="36"/>
      <c r="D47" s="36"/>
      <c r="E47" s="36"/>
      <c r="F47" s="36"/>
      <c r="G47" s="36"/>
      <c r="H47" s="36"/>
      <c r="I47" s="36"/>
      <c r="J47" s="49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A48" s="73">
        <v>41</v>
      </c>
      <c r="B48" s="39"/>
      <c r="C48" s="36"/>
      <c r="D48" s="36"/>
      <c r="E48" s="36"/>
      <c r="F48" s="36"/>
      <c r="G48" s="36"/>
      <c r="H48" s="36"/>
      <c r="I48" s="36"/>
      <c r="J48" s="49"/>
      <c r="K48" s="21"/>
      <c r="L48" s="21"/>
      <c r="M48" s="21"/>
      <c r="N48" s="21"/>
      <c r="O48" s="21"/>
      <c r="P48" s="21"/>
      <c r="Q48" s="21"/>
      <c r="R48" s="21"/>
    </row>
    <row r="49" spans="1:29" x14ac:dyDescent="0.2">
      <c r="A49" s="73">
        <v>42</v>
      </c>
      <c r="B49" s="39"/>
      <c r="C49" s="36"/>
      <c r="D49" s="36"/>
      <c r="E49" s="36"/>
      <c r="F49" s="36"/>
      <c r="G49" s="36"/>
      <c r="H49" s="36"/>
      <c r="I49" s="36"/>
      <c r="J49" s="49"/>
      <c r="K49" s="21"/>
      <c r="L49" s="21"/>
      <c r="M49" s="21"/>
      <c r="N49" s="21"/>
      <c r="O49" s="21"/>
      <c r="P49" s="21"/>
      <c r="Q49" s="21"/>
      <c r="R49" s="21"/>
    </row>
    <row r="50" spans="1:29" x14ac:dyDescent="0.2">
      <c r="A50" s="73">
        <v>43</v>
      </c>
      <c r="B50" s="39"/>
      <c r="C50" s="36"/>
      <c r="D50" s="36"/>
      <c r="E50" s="36"/>
      <c r="F50" s="36"/>
      <c r="G50" s="36"/>
      <c r="H50" s="36"/>
      <c r="I50" s="36"/>
      <c r="J50" s="49"/>
      <c r="K50" s="21"/>
      <c r="L50" s="21"/>
      <c r="M50" s="21"/>
      <c r="N50" s="21"/>
      <c r="O50" s="21"/>
      <c r="P50" s="21"/>
      <c r="Q50" s="21"/>
      <c r="R50" s="21"/>
    </row>
    <row r="51" spans="1:29" x14ac:dyDescent="0.2">
      <c r="A51" s="73">
        <v>44</v>
      </c>
      <c r="B51" s="39"/>
      <c r="C51" s="36"/>
      <c r="D51" s="36"/>
      <c r="E51" s="36"/>
      <c r="F51" s="36"/>
      <c r="G51" s="36"/>
      <c r="H51" s="36"/>
      <c r="I51" s="36"/>
      <c r="J51" s="49"/>
      <c r="K51" s="21"/>
      <c r="L51" s="21"/>
      <c r="M51" s="21"/>
      <c r="N51" s="21"/>
      <c r="O51" s="21"/>
      <c r="P51" s="21"/>
      <c r="Q51" s="21"/>
      <c r="R51" s="21"/>
    </row>
    <row r="52" spans="1:29" x14ac:dyDescent="0.2">
      <c r="A52" s="73">
        <v>45</v>
      </c>
      <c r="B52" s="39"/>
      <c r="C52" s="36"/>
      <c r="D52" s="36"/>
      <c r="E52" s="36"/>
      <c r="F52" s="36"/>
      <c r="G52" s="36"/>
      <c r="H52" s="36"/>
      <c r="I52" s="36"/>
      <c r="J52" s="49"/>
      <c r="K52" s="21"/>
      <c r="L52" s="21"/>
      <c r="M52" s="21"/>
      <c r="N52" s="21"/>
      <c r="O52" s="21"/>
      <c r="P52" s="21"/>
      <c r="Q52" s="21"/>
      <c r="R52" s="21"/>
    </row>
    <row r="53" spans="1:29" x14ac:dyDescent="0.2">
      <c r="A53" s="73">
        <v>46</v>
      </c>
      <c r="B53" s="39"/>
      <c r="C53" s="36"/>
      <c r="D53" s="36"/>
      <c r="E53" s="36"/>
      <c r="F53" s="36"/>
      <c r="G53" s="36"/>
      <c r="H53" s="36"/>
      <c r="I53" s="36"/>
      <c r="J53" s="49"/>
      <c r="K53" s="21"/>
      <c r="L53" s="21"/>
      <c r="M53" s="21"/>
      <c r="N53" s="21"/>
      <c r="O53" s="21"/>
      <c r="P53" s="21"/>
      <c r="Q53" s="21"/>
      <c r="R53" s="21"/>
    </row>
    <row r="54" spans="1:29" x14ac:dyDescent="0.2">
      <c r="A54" s="73">
        <v>47</v>
      </c>
      <c r="B54" s="39"/>
      <c r="C54" s="36"/>
      <c r="D54" s="36"/>
      <c r="E54" s="36"/>
      <c r="F54" s="36"/>
      <c r="G54" s="36"/>
      <c r="H54" s="36"/>
      <c r="I54" s="36"/>
      <c r="J54" s="49"/>
      <c r="K54" s="21"/>
      <c r="L54" s="21"/>
      <c r="M54" s="21"/>
      <c r="N54" s="21"/>
      <c r="O54" s="21"/>
      <c r="P54" s="21"/>
      <c r="Q54" s="21"/>
      <c r="R54" s="21"/>
    </row>
    <row r="55" spans="1:29" x14ac:dyDescent="0.2">
      <c r="A55" s="73">
        <v>48</v>
      </c>
      <c r="B55" s="39"/>
      <c r="C55" s="36"/>
      <c r="D55" s="36"/>
      <c r="E55" s="36"/>
      <c r="F55" s="36"/>
      <c r="G55" s="36"/>
      <c r="H55" s="36"/>
      <c r="I55" s="36"/>
      <c r="J55" s="49"/>
      <c r="K55" s="21"/>
      <c r="L55" s="21"/>
      <c r="M55" s="21"/>
      <c r="N55" s="21"/>
      <c r="O55" s="21"/>
      <c r="P55" s="21"/>
      <c r="Q55" s="21"/>
      <c r="R55" s="21"/>
    </row>
    <row r="56" spans="1:29" x14ac:dyDescent="0.2">
      <c r="A56" s="73">
        <v>49</v>
      </c>
      <c r="B56" s="39"/>
      <c r="C56" s="36"/>
      <c r="D56" s="36"/>
      <c r="E56" s="36"/>
      <c r="F56" s="36"/>
      <c r="G56" s="36"/>
      <c r="H56" s="36"/>
      <c r="I56" s="36"/>
      <c r="J56" s="49"/>
      <c r="K56" s="21"/>
      <c r="L56" s="21"/>
      <c r="M56" s="21"/>
      <c r="N56" s="21"/>
      <c r="O56" s="21"/>
      <c r="P56" s="21"/>
      <c r="Q56" s="21"/>
      <c r="R56" s="21"/>
    </row>
    <row r="57" spans="1:29" ht="13.5" thickBot="1" x14ac:dyDescent="0.25">
      <c r="A57" s="80">
        <v>50</v>
      </c>
      <c r="B57" s="40"/>
      <c r="C57" s="41"/>
      <c r="D57" s="41"/>
      <c r="E57" s="41"/>
      <c r="F57" s="41"/>
      <c r="G57" s="41"/>
      <c r="H57" s="41"/>
      <c r="I57" s="41"/>
      <c r="J57" s="50"/>
      <c r="K57" s="21"/>
      <c r="L57" s="21"/>
      <c r="M57" s="21"/>
      <c r="N57" s="21"/>
      <c r="O57" s="21"/>
      <c r="P57" s="21"/>
      <c r="Q57" s="21"/>
      <c r="R57" s="21"/>
    </row>
    <row r="58" spans="1:29" x14ac:dyDescent="0.2">
      <c r="A58" s="1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29" x14ac:dyDescent="0.2">
      <c r="A59" s="1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29" x14ac:dyDescent="0.2">
      <c r="A60" s="12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29" x14ac:dyDescent="0.2">
      <c r="A61" s="12"/>
      <c r="B61" s="151" t="s">
        <v>25</v>
      </c>
      <c r="C61" s="151"/>
      <c r="D61" s="151"/>
      <c r="E61" s="151"/>
      <c r="F61" s="151"/>
      <c r="G61" s="151"/>
      <c r="H61" s="151"/>
      <c r="I61" s="151"/>
      <c r="J61" s="151"/>
      <c r="K61" s="21"/>
      <c r="L61" s="21"/>
      <c r="M61" s="21"/>
      <c r="N61" s="21"/>
      <c r="O61" s="21"/>
      <c r="P61" s="21"/>
      <c r="Q61" s="21"/>
      <c r="R61" s="21"/>
    </row>
    <row r="62" spans="1:29" x14ac:dyDescent="0.2">
      <c r="A62" s="12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3.5" thickBot="1" x14ac:dyDescent="0.25">
      <c r="A63" s="22" t="s">
        <v>19</v>
      </c>
      <c r="B63" s="17" t="s">
        <v>0</v>
      </c>
      <c r="C63" s="17" t="s">
        <v>1</v>
      </c>
      <c r="D63" s="17" t="s">
        <v>2</v>
      </c>
      <c r="E63" s="17" t="s">
        <v>3</v>
      </c>
      <c r="F63" s="17" t="s">
        <v>4</v>
      </c>
      <c r="G63" s="17" t="s">
        <v>5</v>
      </c>
      <c r="H63" s="17" t="s">
        <v>6</v>
      </c>
      <c r="I63" s="17" t="s">
        <v>26</v>
      </c>
      <c r="J63" s="17" t="s">
        <v>27</v>
      </c>
      <c r="K63" s="12"/>
      <c r="L63" s="21"/>
      <c r="M63" s="21"/>
      <c r="N63" s="21"/>
      <c r="O63" s="21"/>
      <c r="P63" s="21"/>
      <c r="Q63" s="21"/>
      <c r="R63" s="21"/>
      <c r="T63" s="10"/>
      <c r="U63" s="10"/>
      <c r="V63" s="10"/>
      <c r="W63" s="10"/>
      <c r="X63" s="10"/>
      <c r="Y63" s="10"/>
      <c r="Z63" s="10"/>
      <c r="AA63" s="10"/>
      <c r="AB63" s="10"/>
      <c r="AC63" s="8"/>
    </row>
    <row r="64" spans="1:29" x14ac:dyDescent="0.2">
      <c r="A64" s="23">
        <v>1</v>
      </c>
      <c r="B64" s="21">
        <f t="shared" ref="B64:B113" si="0">IF((B8&lt;&gt;0)*ISNUMBER(B8),100*(B8/B8),"")</f>
        <v>100</v>
      </c>
      <c r="C64" s="21">
        <f t="shared" ref="C64:C113" si="1">IF((B8&lt;&gt;0)*ISNUMBER(C8),100*(C8/B8),"")</f>
        <v>104.82284404545889</v>
      </c>
      <c r="D64" s="21">
        <f t="shared" ref="D64:D113" si="2">IF((B8&lt;&gt;0)*ISNUMBER(D8),100*(D8/B8),"")</f>
        <v>104.1123101900487</v>
      </c>
      <c r="E64" s="21">
        <f t="shared" ref="E64:E113" si="3">IF((B8&lt;&gt;0)*ISNUMBER(E8),100*(E8/B8),"")</f>
        <v>102.82876516092065</v>
      </c>
      <c r="F64" s="21" t="str">
        <f t="shared" ref="F64:F113" si="4">IF((B8&lt;&gt;0)*ISNUMBER(F8),100*(F8/B8),"")</f>
        <v/>
      </c>
      <c r="G64" s="21" t="str">
        <f t="shared" ref="G64:G113" si="5">IF((B8&lt;&gt;0)*ISNUMBER(G8),100*(G8/B8),"")</f>
        <v/>
      </c>
      <c r="H64" s="21" t="str">
        <f t="shared" ref="H64:H113" si="6">IF((B8&lt;&gt;0)*ISNUMBER(H8),100*(H8/B8),"")</f>
        <v/>
      </c>
      <c r="I64" s="21" t="str">
        <f t="shared" ref="I64:I113" si="7">IF((B8&lt;&gt;0)*ISNUMBER(I8),100*(I8/B8),"")</f>
        <v/>
      </c>
      <c r="J64" s="21" t="str">
        <f t="shared" ref="J64:J113" si="8">IF((B8&lt;&gt;0)*ISNUMBER(J8),100*(J8/B8),"")</f>
        <v/>
      </c>
      <c r="K64" s="19"/>
      <c r="L64" s="21"/>
      <c r="M64" s="21"/>
      <c r="N64" s="21"/>
      <c r="O64" s="21"/>
      <c r="P64" s="21"/>
      <c r="Q64" s="21"/>
      <c r="R64" s="21"/>
      <c r="T64" s="8"/>
      <c r="U64" s="9"/>
      <c r="V64" s="9"/>
      <c r="W64" s="9"/>
      <c r="X64" s="9"/>
      <c r="Y64" s="9"/>
      <c r="Z64" s="9"/>
      <c r="AA64" s="9"/>
      <c r="AB64" s="9"/>
      <c r="AC64" s="8"/>
    </row>
    <row r="65" spans="1:29" x14ac:dyDescent="0.2">
      <c r="A65" s="24">
        <v>2</v>
      </c>
      <c r="B65" s="21">
        <f t="shared" si="0"/>
        <v>100</v>
      </c>
      <c r="C65" s="21">
        <f t="shared" si="1"/>
        <v>101.1352854572223</v>
      </c>
      <c r="D65" s="21">
        <f t="shared" si="2"/>
        <v>106.53688859806969</v>
      </c>
      <c r="E65" s="21">
        <f t="shared" si="3"/>
        <v>98.014068378864707</v>
      </c>
      <c r="F65" s="21" t="str">
        <f t="shared" si="4"/>
        <v/>
      </c>
      <c r="G65" s="21" t="str">
        <f t="shared" si="5"/>
        <v/>
      </c>
      <c r="H65" s="21" t="str">
        <f t="shared" si="6"/>
        <v/>
      </c>
      <c r="I65" s="21" t="str">
        <f t="shared" si="7"/>
        <v/>
      </c>
      <c r="J65" s="21" t="str">
        <f t="shared" si="8"/>
        <v/>
      </c>
      <c r="K65" s="19"/>
      <c r="L65" s="21"/>
      <c r="M65" s="21"/>
      <c r="N65" s="21"/>
      <c r="O65" s="21"/>
      <c r="P65" s="21"/>
      <c r="Q65" s="21"/>
      <c r="R65" s="21"/>
      <c r="T65" s="8"/>
      <c r="U65" s="9"/>
      <c r="V65" s="9"/>
      <c r="W65" s="9"/>
      <c r="X65" s="9"/>
      <c r="Y65" s="9"/>
      <c r="Z65" s="9"/>
      <c r="AA65" s="9"/>
      <c r="AB65" s="9"/>
      <c r="AC65" s="8"/>
    </row>
    <row r="66" spans="1:29" x14ac:dyDescent="0.2">
      <c r="A66" s="24">
        <v>3</v>
      </c>
      <c r="B66" s="21">
        <f t="shared" si="0"/>
        <v>100</v>
      </c>
      <c r="C66" s="21">
        <f t="shared" si="1"/>
        <v>97.488848911998815</v>
      </c>
      <c r="D66" s="21">
        <f t="shared" si="2"/>
        <v>92.841124719682583</v>
      </c>
      <c r="E66" s="21">
        <f t="shared" si="3"/>
        <v>95.118164567879944</v>
      </c>
      <c r="F66" s="21" t="str">
        <f t="shared" si="4"/>
        <v/>
      </c>
      <c r="G66" s="21" t="str">
        <f t="shared" si="5"/>
        <v/>
      </c>
      <c r="H66" s="21" t="str">
        <f t="shared" si="6"/>
        <v/>
      </c>
      <c r="I66" s="21" t="str">
        <f t="shared" si="7"/>
        <v/>
      </c>
      <c r="J66" s="21" t="str">
        <f t="shared" si="8"/>
        <v/>
      </c>
      <c r="K66" s="19"/>
      <c r="L66" s="21"/>
      <c r="M66" s="21"/>
      <c r="N66" s="21"/>
      <c r="O66" s="21"/>
      <c r="P66" s="21"/>
      <c r="Q66" s="21"/>
      <c r="R66" s="21"/>
      <c r="T66" s="8"/>
      <c r="U66" s="9"/>
      <c r="V66" s="9"/>
      <c r="W66" s="9"/>
      <c r="X66" s="9"/>
      <c r="Y66" s="9"/>
      <c r="Z66" s="9"/>
      <c r="AA66" s="9"/>
      <c r="AB66" s="9"/>
      <c r="AC66" s="8"/>
    </row>
    <row r="67" spans="1:29" x14ac:dyDescent="0.2">
      <c r="A67" s="24">
        <v>4</v>
      </c>
      <c r="B67" s="21">
        <f t="shared" si="0"/>
        <v>100</v>
      </c>
      <c r="C67" s="21">
        <f t="shared" si="1"/>
        <v>111.42880891031501</v>
      </c>
      <c r="D67" s="21">
        <f t="shared" si="2"/>
        <v>104.729448923614</v>
      </c>
      <c r="E67" s="21">
        <f t="shared" si="3"/>
        <v>108.53628127337711</v>
      </c>
      <c r="F67" s="21" t="str">
        <f t="shared" si="4"/>
        <v/>
      </c>
      <c r="G67" s="21" t="str">
        <f t="shared" si="5"/>
        <v/>
      </c>
      <c r="H67" s="21" t="str">
        <f t="shared" si="6"/>
        <v/>
      </c>
      <c r="I67" s="21" t="str">
        <f t="shared" si="7"/>
        <v/>
      </c>
      <c r="J67" s="21" t="str">
        <f t="shared" si="8"/>
        <v/>
      </c>
      <c r="K67" s="19"/>
      <c r="L67" s="21"/>
      <c r="M67" s="21"/>
      <c r="N67" s="21"/>
      <c r="O67" s="21"/>
      <c r="P67" s="21"/>
      <c r="Q67" s="21"/>
      <c r="R67" s="21"/>
      <c r="T67" s="8"/>
      <c r="U67" s="9"/>
      <c r="V67" s="9"/>
      <c r="W67" s="9"/>
      <c r="X67" s="9"/>
      <c r="Y67" s="9"/>
      <c r="Z67" s="9"/>
      <c r="AA67" s="9"/>
      <c r="AB67" s="9"/>
      <c r="AC67" s="8"/>
    </row>
    <row r="68" spans="1:29" x14ac:dyDescent="0.2">
      <c r="A68" s="24">
        <v>5</v>
      </c>
      <c r="B68" s="21">
        <f t="shared" si="0"/>
        <v>100</v>
      </c>
      <c r="C68" s="21">
        <f t="shared" si="1"/>
        <v>103.35987046282553</v>
      </c>
      <c r="D68" s="21">
        <f t="shared" si="2"/>
        <v>104.00755633517744</v>
      </c>
      <c r="E68" s="21">
        <f t="shared" si="3"/>
        <v>98.421265686142235</v>
      </c>
      <c r="F68" s="21" t="str">
        <f t="shared" si="4"/>
        <v/>
      </c>
      <c r="G68" s="21" t="str">
        <f t="shared" si="5"/>
        <v/>
      </c>
      <c r="H68" s="21" t="str">
        <f t="shared" si="6"/>
        <v/>
      </c>
      <c r="I68" s="21" t="str">
        <f t="shared" si="7"/>
        <v/>
      </c>
      <c r="J68" s="21" t="str">
        <f t="shared" si="8"/>
        <v/>
      </c>
      <c r="K68" s="19"/>
      <c r="L68" s="12"/>
      <c r="M68" s="12"/>
      <c r="N68" s="12"/>
      <c r="O68" s="12"/>
      <c r="P68" s="12"/>
      <c r="Q68" s="12"/>
      <c r="R68" s="12"/>
      <c r="T68" s="8"/>
      <c r="U68" s="9"/>
      <c r="V68" s="9"/>
      <c r="W68" s="9"/>
      <c r="X68" s="9"/>
      <c r="Y68" s="9"/>
      <c r="Z68" s="9"/>
      <c r="AA68" s="9"/>
      <c r="AB68" s="9"/>
      <c r="AC68" s="8"/>
    </row>
    <row r="69" spans="1:29" x14ac:dyDescent="0.2">
      <c r="A69" s="24">
        <v>6</v>
      </c>
      <c r="B69" s="21">
        <f t="shared" si="0"/>
        <v>100</v>
      </c>
      <c r="C69" s="21">
        <f t="shared" si="1"/>
        <v>95.713717241771363</v>
      </c>
      <c r="D69" s="21">
        <f t="shared" si="2"/>
        <v>92.933886646580632</v>
      </c>
      <c r="E69" s="21">
        <f t="shared" si="3"/>
        <v>98.095617076914323</v>
      </c>
      <c r="F69" s="21" t="str">
        <f t="shared" si="4"/>
        <v/>
      </c>
      <c r="G69" s="21" t="str">
        <f t="shared" si="5"/>
        <v/>
      </c>
      <c r="H69" s="21" t="str">
        <f t="shared" si="6"/>
        <v/>
      </c>
      <c r="I69" s="21" t="str">
        <f t="shared" si="7"/>
        <v/>
      </c>
      <c r="J69" s="21" t="str">
        <f t="shared" si="8"/>
        <v/>
      </c>
      <c r="K69" s="19"/>
      <c r="L69" s="12"/>
      <c r="M69" s="12"/>
      <c r="N69" s="12"/>
      <c r="O69" s="12"/>
      <c r="P69" s="12"/>
      <c r="Q69" s="12"/>
      <c r="R69" s="12"/>
      <c r="T69" s="8"/>
      <c r="U69" s="9"/>
      <c r="V69" s="9"/>
      <c r="W69" s="9"/>
      <c r="X69" s="9"/>
      <c r="Y69" s="9"/>
      <c r="Z69" s="9"/>
      <c r="AA69" s="9"/>
      <c r="AB69" s="9"/>
      <c r="AC69" s="8"/>
    </row>
    <row r="70" spans="1:29" x14ac:dyDescent="0.2">
      <c r="A70" s="24">
        <v>7</v>
      </c>
      <c r="B70" s="21">
        <f t="shared" si="0"/>
        <v>100</v>
      </c>
      <c r="C70" s="21">
        <f t="shared" si="1"/>
        <v>102.81776149350084</v>
      </c>
      <c r="D70" s="21">
        <f t="shared" si="2"/>
        <v>101.78836255779464</v>
      </c>
      <c r="E70" s="21">
        <f t="shared" si="3"/>
        <v>103.91695018755998</v>
      </c>
      <c r="F70" s="21" t="str">
        <f t="shared" si="4"/>
        <v/>
      </c>
      <c r="G70" s="21" t="str">
        <f t="shared" si="5"/>
        <v/>
      </c>
      <c r="H70" s="21" t="str">
        <f t="shared" si="6"/>
        <v/>
      </c>
      <c r="I70" s="21" t="str">
        <f t="shared" si="7"/>
        <v/>
      </c>
      <c r="J70" s="21" t="str">
        <f t="shared" si="8"/>
        <v/>
      </c>
      <c r="K70" s="19"/>
      <c r="L70" s="12"/>
      <c r="M70" s="12"/>
      <c r="N70" s="12"/>
      <c r="O70" s="12"/>
      <c r="P70" s="12"/>
      <c r="Q70" s="12"/>
      <c r="R70" s="12"/>
      <c r="T70" s="8"/>
      <c r="U70" s="9"/>
      <c r="V70" s="9"/>
      <c r="W70" s="9"/>
      <c r="X70" s="9"/>
      <c r="Y70" s="9"/>
      <c r="Z70" s="9"/>
      <c r="AA70" s="9"/>
      <c r="AB70" s="9"/>
      <c r="AC70" s="8"/>
    </row>
    <row r="71" spans="1:29" x14ac:dyDescent="0.2">
      <c r="A71" s="24">
        <v>8</v>
      </c>
      <c r="B71" s="21">
        <f t="shared" si="0"/>
        <v>100</v>
      </c>
      <c r="C71" s="21">
        <f t="shared" si="1"/>
        <v>162.23915203709836</v>
      </c>
      <c r="D71" s="21">
        <f t="shared" si="2"/>
        <v>135.01159324279564</v>
      </c>
      <c r="E71" s="21">
        <f t="shared" si="3"/>
        <v>175.81980788340513</v>
      </c>
      <c r="F71" s="21" t="str">
        <f t="shared" si="4"/>
        <v/>
      </c>
      <c r="G71" s="21" t="str">
        <f t="shared" si="5"/>
        <v/>
      </c>
      <c r="H71" s="21" t="str">
        <f t="shared" si="6"/>
        <v/>
      </c>
      <c r="I71" s="21" t="str">
        <f t="shared" si="7"/>
        <v/>
      </c>
      <c r="J71" s="21" t="str">
        <f t="shared" si="8"/>
        <v/>
      </c>
      <c r="K71" s="19"/>
      <c r="L71" s="12"/>
      <c r="M71" s="12"/>
      <c r="N71" s="12"/>
      <c r="O71" s="12"/>
      <c r="P71" s="12"/>
      <c r="Q71" s="12"/>
      <c r="R71" s="12"/>
      <c r="T71" s="8"/>
      <c r="U71" s="9"/>
      <c r="V71" s="9"/>
      <c r="W71" s="9"/>
      <c r="X71" s="9"/>
      <c r="Y71" s="9"/>
      <c r="Z71" s="9"/>
      <c r="AA71" s="9"/>
      <c r="AB71" s="9"/>
      <c r="AC71" s="8"/>
    </row>
    <row r="72" spans="1:29" x14ac:dyDescent="0.2">
      <c r="A72" s="24">
        <v>9</v>
      </c>
      <c r="B72" s="21">
        <f t="shared" si="0"/>
        <v>100</v>
      </c>
      <c r="C72" s="21">
        <f t="shared" si="1"/>
        <v>109.538814093383</v>
      </c>
      <c r="D72" s="21">
        <f t="shared" si="2"/>
        <v>101.65186670486013</v>
      </c>
      <c r="E72" s="21">
        <f t="shared" si="3"/>
        <v>104.75508450300775</v>
      </c>
      <c r="F72" s="21" t="str">
        <f t="shared" si="4"/>
        <v/>
      </c>
      <c r="G72" s="21" t="str">
        <f t="shared" si="5"/>
        <v/>
      </c>
      <c r="H72" s="21" t="str">
        <f t="shared" si="6"/>
        <v/>
      </c>
      <c r="I72" s="21" t="str">
        <f t="shared" si="7"/>
        <v/>
      </c>
      <c r="J72" s="21" t="str">
        <f t="shared" si="8"/>
        <v/>
      </c>
      <c r="K72" s="19"/>
      <c r="L72" s="12"/>
      <c r="M72" s="12"/>
      <c r="N72" s="12"/>
      <c r="O72" s="12"/>
      <c r="P72" s="12"/>
      <c r="Q72" s="12"/>
      <c r="R72" s="12"/>
      <c r="T72" s="8"/>
      <c r="U72" s="9"/>
      <c r="V72" s="9"/>
      <c r="W72" s="9"/>
      <c r="X72" s="9"/>
      <c r="Y72" s="9"/>
      <c r="Z72" s="9"/>
      <c r="AA72" s="9"/>
      <c r="AB72" s="9"/>
      <c r="AC72" s="8"/>
    </row>
    <row r="73" spans="1:29" x14ac:dyDescent="0.2">
      <c r="A73" s="24">
        <v>10</v>
      </c>
      <c r="B73" s="21">
        <f t="shared" si="0"/>
        <v>100</v>
      </c>
      <c r="C73" s="21">
        <f t="shared" si="1"/>
        <v>105.51508844953175</v>
      </c>
      <c r="D73" s="21">
        <f t="shared" si="2"/>
        <v>106.97190426638919</v>
      </c>
      <c r="E73" s="21">
        <f t="shared" si="3"/>
        <v>108.42872008324662</v>
      </c>
      <c r="F73" s="21" t="str">
        <f t="shared" si="4"/>
        <v/>
      </c>
      <c r="G73" s="21" t="str">
        <f t="shared" si="5"/>
        <v/>
      </c>
      <c r="H73" s="21" t="str">
        <f t="shared" si="6"/>
        <v/>
      </c>
      <c r="I73" s="21" t="str">
        <f t="shared" si="7"/>
        <v/>
      </c>
      <c r="J73" s="21" t="str">
        <f t="shared" si="8"/>
        <v/>
      </c>
      <c r="K73" s="19"/>
      <c r="L73" s="12"/>
      <c r="M73" s="12"/>
      <c r="N73" s="12"/>
      <c r="O73" s="12"/>
      <c r="P73" s="12"/>
      <c r="Q73" s="12"/>
      <c r="R73" s="12"/>
      <c r="T73" s="8"/>
      <c r="U73" s="9"/>
      <c r="V73" s="9"/>
      <c r="W73" s="9"/>
      <c r="X73" s="9"/>
      <c r="Y73" s="9"/>
      <c r="Z73" s="9"/>
      <c r="AA73" s="9"/>
      <c r="AB73" s="9"/>
      <c r="AC73" s="8"/>
    </row>
    <row r="74" spans="1:29" x14ac:dyDescent="0.2">
      <c r="A74" s="24">
        <v>11</v>
      </c>
      <c r="B74" s="21">
        <f t="shared" si="0"/>
        <v>100</v>
      </c>
      <c r="C74" s="21">
        <f t="shared" si="1"/>
        <v>111.90965092402465</v>
      </c>
      <c r="D74" s="21">
        <f t="shared" si="2"/>
        <v>103.49075975359344</v>
      </c>
      <c r="E74" s="21">
        <f t="shared" si="3"/>
        <v>98.562628336755637</v>
      </c>
      <c r="F74" s="21" t="str">
        <f t="shared" si="4"/>
        <v/>
      </c>
      <c r="G74" s="21" t="str">
        <f t="shared" si="5"/>
        <v/>
      </c>
      <c r="H74" s="21" t="str">
        <f t="shared" si="6"/>
        <v/>
      </c>
      <c r="I74" s="21" t="str">
        <f t="shared" si="7"/>
        <v/>
      </c>
      <c r="J74" s="21" t="str">
        <f t="shared" si="8"/>
        <v/>
      </c>
      <c r="K74" s="19"/>
      <c r="L74" s="12"/>
      <c r="M74" s="12"/>
      <c r="N74" s="12"/>
      <c r="O74" s="12"/>
      <c r="P74" s="12"/>
      <c r="Q74" s="12"/>
      <c r="R74" s="12"/>
      <c r="T74" s="8"/>
      <c r="U74" s="9"/>
      <c r="V74" s="9"/>
      <c r="W74" s="9"/>
      <c r="X74" s="9"/>
      <c r="Y74" s="9"/>
      <c r="Z74" s="9"/>
      <c r="AA74" s="9"/>
      <c r="AB74" s="9"/>
      <c r="AC74" s="8"/>
    </row>
    <row r="75" spans="1:29" x14ac:dyDescent="0.2">
      <c r="A75" s="24">
        <v>12</v>
      </c>
      <c r="B75" s="21">
        <f t="shared" si="0"/>
        <v>100</v>
      </c>
      <c r="C75" s="21">
        <f t="shared" si="1"/>
        <v>103.18471337579618</v>
      </c>
      <c r="D75" s="21">
        <f t="shared" si="2"/>
        <v>104.51167728237793</v>
      </c>
      <c r="E75" s="21">
        <f t="shared" si="3"/>
        <v>103.8747346072187</v>
      </c>
      <c r="F75" s="21" t="str">
        <f t="shared" si="4"/>
        <v/>
      </c>
      <c r="G75" s="21" t="str">
        <f t="shared" si="5"/>
        <v/>
      </c>
      <c r="H75" s="21" t="str">
        <f t="shared" si="6"/>
        <v/>
      </c>
      <c r="I75" s="21" t="str">
        <f t="shared" si="7"/>
        <v/>
      </c>
      <c r="J75" s="21" t="str">
        <f t="shared" si="8"/>
        <v/>
      </c>
      <c r="K75" s="19"/>
      <c r="L75" s="12"/>
      <c r="M75" s="12"/>
      <c r="N75" s="12"/>
      <c r="O75" s="12"/>
      <c r="P75" s="12"/>
      <c r="Q75" s="12"/>
      <c r="R75" s="12"/>
      <c r="T75" s="8"/>
      <c r="U75" s="9"/>
      <c r="V75" s="9"/>
      <c r="W75" s="9"/>
      <c r="X75" s="9"/>
      <c r="Y75" s="9"/>
      <c r="Z75" s="9"/>
      <c r="AA75" s="9"/>
      <c r="AB75" s="9"/>
      <c r="AC75" s="8"/>
    </row>
    <row r="76" spans="1:29" x14ac:dyDescent="0.2">
      <c r="A76" s="24">
        <v>13</v>
      </c>
      <c r="B76" s="21">
        <f t="shared" si="0"/>
        <v>100</v>
      </c>
      <c r="C76" s="21">
        <f t="shared" si="1"/>
        <v>113.71815367869655</v>
      </c>
      <c r="D76" s="21">
        <f t="shared" si="2"/>
        <v>104.39810877921016</v>
      </c>
      <c r="E76" s="21">
        <f t="shared" si="3"/>
        <v>107.4526344433484</v>
      </c>
      <c r="F76" s="21" t="str">
        <f t="shared" si="4"/>
        <v/>
      </c>
      <c r="G76" s="21" t="str">
        <f t="shared" si="5"/>
        <v/>
      </c>
      <c r="H76" s="21" t="str">
        <f t="shared" si="6"/>
        <v/>
      </c>
      <c r="I76" s="21" t="str">
        <f t="shared" si="7"/>
        <v/>
      </c>
      <c r="J76" s="21" t="str">
        <f t="shared" si="8"/>
        <v/>
      </c>
      <c r="K76" s="19"/>
      <c r="L76" s="12"/>
      <c r="M76" s="12"/>
      <c r="N76" s="12"/>
      <c r="O76" s="12"/>
      <c r="P76" s="12"/>
      <c r="Q76" s="12"/>
      <c r="R76" s="12"/>
      <c r="T76" s="8"/>
      <c r="U76" s="9"/>
      <c r="V76" s="9"/>
      <c r="W76" s="9"/>
      <c r="X76" s="9"/>
      <c r="Y76" s="9"/>
      <c r="Z76" s="9"/>
      <c r="AA76" s="9"/>
      <c r="AB76" s="9"/>
      <c r="AC76" s="8"/>
    </row>
    <row r="77" spans="1:29" x14ac:dyDescent="0.2">
      <c r="A77" s="24">
        <v>14</v>
      </c>
      <c r="B77" s="21">
        <f t="shared" si="0"/>
        <v>100</v>
      </c>
      <c r="C77" s="21">
        <f t="shared" si="1"/>
        <v>106.12791905384127</v>
      </c>
      <c r="D77" s="21">
        <f t="shared" si="2"/>
        <v>103.89653901564645</v>
      </c>
      <c r="E77" s="21">
        <f t="shared" si="3"/>
        <v>98.891010821858146</v>
      </c>
      <c r="F77" s="21" t="str">
        <f t="shared" si="4"/>
        <v/>
      </c>
      <c r="G77" s="21" t="str">
        <f t="shared" si="5"/>
        <v/>
      </c>
      <c r="H77" s="21" t="str">
        <f t="shared" si="6"/>
        <v/>
      </c>
      <c r="I77" s="21" t="str">
        <f t="shared" si="7"/>
        <v/>
      </c>
      <c r="J77" s="21" t="str">
        <f t="shared" si="8"/>
        <v/>
      </c>
      <c r="K77" s="19"/>
      <c r="L77" s="12"/>
      <c r="M77" s="12"/>
      <c r="N77" s="12"/>
      <c r="O77" s="12"/>
      <c r="P77" s="12"/>
      <c r="Q77" s="12"/>
      <c r="R77" s="12"/>
      <c r="T77" s="8"/>
      <c r="U77" s="9"/>
      <c r="V77" s="9"/>
      <c r="W77" s="9"/>
      <c r="X77" s="9"/>
      <c r="Y77" s="9"/>
      <c r="Z77" s="9"/>
      <c r="AA77" s="9"/>
      <c r="AB77" s="9"/>
      <c r="AC77" s="8"/>
    </row>
    <row r="78" spans="1:29" x14ac:dyDescent="0.2">
      <c r="A78" s="24">
        <v>15</v>
      </c>
      <c r="B78" s="21">
        <f t="shared" si="0"/>
        <v>100</v>
      </c>
      <c r="C78" s="21">
        <f t="shared" si="1"/>
        <v>105.63139931740615</v>
      </c>
      <c r="D78" s="21">
        <f t="shared" si="2"/>
        <v>119.08824963432471</v>
      </c>
      <c r="E78" s="21">
        <f t="shared" si="3"/>
        <v>104.63188688444663</v>
      </c>
      <c r="F78" s="21" t="str">
        <f t="shared" si="4"/>
        <v/>
      </c>
      <c r="G78" s="21" t="str">
        <f t="shared" si="5"/>
        <v/>
      </c>
      <c r="H78" s="21" t="str">
        <f t="shared" si="6"/>
        <v/>
      </c>
      <c r="I78" s="21" t="str">
        <f t="shared" si="7"/>
        <v/>
      </c>
      <c r="J78" s="21" t="str">
        <f t="shared" si="8"/>
        <v/>
      </c>
      <c r="K78" s="19"/>
      <c r="L78" s="12"/>
      <c r="M78" s="12"/>
      <c r="N78" s="12"/>
      <c r="O78" s="12"/>
      <c r="P78" s="12"/>
      <c r="Q78" s="12"/>
      <c r="R78" s="12"/>
      <c r="T78" s="8"/>
      <c r="U78" s="9"/>
      <c r="V78" s="9"/>
      <c r="W78" s="9"/>
      <c r="X78" s="9"/>
      <c r="Y78" s="9"/>
      <c r="Z78" s="9"/>
      <c r="AA78" s="9"/>
      <c r="AB78" s="9"/>
      <c r="AC78" s="8"/>
    </row>
    <row r="79" spans="1:29" x14ac:dyDescent="0.2">
      <c r="A79" s="24">
        <v>16</v>
      </c>
      <c r="B79" s="21">
        <f t="shared" si="0"/>
        <v>100</v>
      </c>
      <c r="C79" s="21">
        <f t="shared" si="1"/>
        <v>114.98096034178509</v>
      </c>
      <c r="D79" s="21">
        <f t="shared" si="2"/>
        <v>110.63434568589207</v>
      </c>
      <c r="E79" s="21">
        <f t="shared" si="3"/>
        <v>100.49224482214174</v>
      </c>
      <c r="F79" s="21" t="str">
        <f t="shared" si="4"/>
        <v/>
      </c>
      <c r="G79" s="21" t="str">
        <f t="shared" si="5"/>
        <v/>
      </c>
      <c r="H79" s="21" t="str">
        <f t="shared" si="6"/>
        <v/>
      </c>
      <c r="I79" s="21" t="str">
        <f t="shared" si="7"/>
        <v/>
      </c>
      <c r="J79" s="21" t="str">
        <f t="shared" si="8"/>
        <v/>
      </c>
      <c r="K79" s="19"/>
      <c r="L79" s="12"/>
      <c r="M79" s="12"/>
      <c r="N79" s="12"/>
      <c r="O79" s="12"/>
      <c r="P79" s="12"/>
      <c r="Q79" s="12"/>
      <c r="R79" s="12"/>
      <c r="T79" s="8"/>
      <c r="U79" s="9"/>
      <c r="V79" s="9"/>
      <c r="W79" s="9"/>
      <c r="X79" s="9"/>
      <c r="Y79" s="9"/>
      <c r="Z79" s="9"/>
      <c r="AA79" s="9"/>
      <c r="AB79" s="9"/>
      <c r="AC79" s="8"/>
    </row>
    <row r="80" spans="1:29" x14ac:dyDescent="0.2">
      <c r="A80" s="24">
        <v>17</v>
      </c>
      <c r="B80" s="21">
        <f t="shared" si="0"/>
        <v>100</v>
      </c>
      <c r="C80" s="21">
        <f t="shared" si="1"/>
        <v>100.72707926937399</v>
      </c>
      <c r="D80" s="21">
        <f t="shared" si="2"/>
        <v>96.471005497428635</v>
      </c>
      <c r="E80" s="21">
        <f t="shared" si="3"/>
        <v>95.761659868771062</v>
      </c>
      <c r="F80" s="21" t="str">
        <f t="shared" si="4"/>
        <v/>
      </c>
      <c r="G80" s="21" t="str">
        <f t="shared" si="5"/>
        <v/>
      </c>
      <c r="H80" s="21" t="str">
        <f t="shared" si="6"/>
        <v/>
      </c>
      <c r="I80" s="21" t="str">
        <f t="shared" si="7"/>
        <v/>
      </c>
      <c r="J80" s="21" t="str">
        <f t="shared" si="8"/>
        <v/>
      </c>
      <c r="K80" s="19"/>
      <c r="L80" s="12"/>
      <c r="M80" s="12"/>
      <c r="N80" s="12"/>
      <c r="O80" s="12"/>
      <c r="P80" s="12"/>
      <c r="Q80" s="12"/>
      <c r="R80" s="12"/>
      <c r="T80" s="8"/>
      <c r="U80" s="9"/>
      <c r="V80" s="9"/>
      <c r="W80" s="9"/>
      <c r="X80" s="9"/>
      <c r="Y80" s="9"/>
      <c r="Z80" s="9"/>
      <c r="AA80" s="9"/>
      <c r="AB80" s="9"/>
      <c r="AC80" s="8"/>
    </row>
    <row r="81" spans="1:29" x14ac:dyDescent="0.2">
      <c r="A81" s="24">
        <v>18</v>
      </c>
      <c r="B81" s="21">
        <f t="shared" si="0"/>
        <v>100</v>
      </c>
      <c r="C81" s="21">
        <f t="shared" si="1"/>
        <v>116.39344262295081</v>
      </c>
      <c r="D81" s="21">
        <f t="shared" si="2"/>
        <v>104.91803278688525</v>
      </c>
      <c r="E81" s="21">
        <f t="shared" si="3"/>
        <v>115.57377049180329</v>
      </c>
      <c r="F81" s="21" t="str">
        <f t="shared" si="4"/>
        <v/>
      </c>
      <c r="G81" s="21" t="str">
        <f t="shared" si="5"/>
        <v/>
      </c>
      <c r="H81" s="21" t="str">
        <f t="shared" si="6"/>
        <v/>
      </c>
      <c r="I81" s="21" t="str">
        <f t="shared" si="7"/>
        <v/>
      </c>
      <c r="J81" s="21" t="str">
        <f t="shared" si="8"/>
        <v/>
      </c>
      <c r="K81" s="19"/>
      <c r="L81" s="12"/>
      <c r="M81" s="12"/>
      <c r="N81" s="12"/>
      <c r="O81" s="12"/>
      <c r="P81" s="12"/>
      <c r="Q81" s="12"/>
      <c r="R81" s="12"/>
      <c r="T81" s="8"/>
      <c r="U81" s="9"/>
      <c r="V81" s="9"/>
      <c r="W81" s="9"/>
      <c r="X81" s="9"/>
      <c r="Y81" s="9"/>
      <c r="Z81" s="9"/>
      <c r="AA81" s="9"/>
      <c r="AB81" s="9"/>
      <c r="AC81" s="8"/>
    </row>
    <row r="82" spans="1:29" x14ac:dyDescent="0.2">
      <c r="A82" s="24">
        <v>19</v>
      </c>
      <c r="B82" s="21">
        <f t="shared" si="0"/>
        <v>100</v>
      </c>
      <c r="C82" s="21">
        <f t="shared" si="1"/>
        <v>100</v>
      </c>
      <c r="D82" s="21">
        <f t="shared" si="2"/>
        <v>101.2987012987013</v>
      </c>
      <c r="E82" s="21">
        <f t="shared" si="3"/>
        <v>97.402597402597408</v>
      </c>
      <c r="F82" s="21" t="str">
        <f t="shared" si="4"/>
        <v/>
      </c>
      <c r="G82" s="21" t="str">
        <f t="shared" si="5"/>
        <v/>
      </c>
      <c r="H82" s="21" t="str">
        <f t="shared" si="6"/>
        <v/>
      </c>
      <c r="I82" s="21" t="str">
        <f t="shared" si="7"/>
        <v/>
      </c>
      <c r="J82" s="21" t="str">
        <f t="shared" si="8"/>
        <v/>
      </c>
      <c r="K82" s="19"/>
      <c r="L82" s="12"/>
      <c r="M82" s="12"/>
      <c r="N82" s="12"/>
      <c r="O82" s="12"/>
      <c r="P82" s="12"/>
      <c r="Q82" s="12"/>
      <c r="R82" s="12"/>
      <c r="T82" s="8"/>
      <c r="U82" s="9"/>
      <c r="V82" s="9"/>
      <c r="W82" s="9"/>
      <c r="X82" s="9"/>
      <c r="Y82" s="9"/>
      <c r="Z82" s="9"/>
      <c r="AA82" s="9"/>
      <c r="AB82" s="9"/>
      <c r="AC82" s="8"/>
    </row>
    <row r="83" spans="1:29" x14ac:dyDescent="0.2">
      <c r="A83" s="24">
        <v>20</v>
      </c>
      <c r="B83" s="21">
        <f t="shared" si="0"/>
        <v>100</v>
      </c>
      <c r="C83" s="21">
        <f t="shared" si="1"/>
        <v>88.329839273235507</v>
      </c>
      <c r="D83" s="21">
        <f t="shared" si="2"/>
        <v>86.093640810621935</v>
      </c>
      <c r="E83" s="21">
        <f t="shared" si="3"/>
        <v>97.274633123689725</v>
      </c>
      <c r="F83" s="21" t="str">
        <f t="shared" si="4"/>
        <v/>
      </c>
      <c r="G83" s="21" t="str">
        <f t="shared" si="5"/>
        <v/>
      </c>
      <c r="H83" s="21" t="str">
        <f t="shared" si="6"/>
        <v/>
      </c>
      <c r="I83" s="21" t="str">
        <f t="shared" si="7"/>
        <v/>
      </c>
      <c r="J83" s="21" t="str">
        <f t="shared" si="8"/>
        <v/>
      </c>
      <c r="K83" s="19"/>
      <c r="L83" s="12"/>
      <c r="M83" s="12"/>
      <c r="N83" s="12"/>
      <c r="O83" s="12"/>
      <c r="P83" s="12"/>
      <c r="Q83" s="12"/>
      <c r="R83" s="12"/>
      <c r="T83" s="8"/>
      <c r="U83" s="9"/>
      <c r="V83" s="9"/>
      <c r="W83" s="9"/>
      <c r="X83" s="9"/>
      <c r="Y83" s="9"/>
      <c r="Z83" s="9"/>
      <c r="AA83" s="9"/>
      <c r="AB83" s="9"/>
      <c r="AC83" s="8"/>
    </row>
    <row r="84" spans="1:29" x14ac:dyDescent="0.2">
      <c r="A84" s="24">
        <v>21</v>
      </c>
      <c r="B84" s="21" t="str">
        <f t="shared" si="0"/>
        <v/>
      </c>
      <c r="C84" s="21" t="str">
        <f t="shared" si="1"/>
        <v/>
      </c>
      <c r="D84" s="21" t="str">
        <f t="shared" si="2"/>
        <v/>
      </c>
      <c r="E84" s="21" t="str">
        <f t="shared" si="3"/>
        <v/>
      </c>
      <c r="F84" s="21" t="str">
        <f t="shared" si="4"/>
        <v/>
      </c>
      <c r="G84" s="21" t="str">
        <f t="shared" si="5"/>
        <v/>
      </c>
      <c r="H84" s="21" t="str">
        <f t="shared" si="6"/>
        <v/>
      </c>
      <c r="I84" s="21" t="str">
        <f t="shared" si="7"/>
        <v/>
      </c>
      <c r="J84" s="21" t="str">
        <f t="shared" si="8"/>
        <v/>
      </c>
      <c r="K84" s="19"/>
      <c r="L84" s="12"/>
      <c r="M84" s="12"/>
      <c r="N84" s="12"/>
      <c r="O84" s="12"/>
      <c r="P84" s="12"/>
      <c r="Q84" s="12"/>
      <c r="R84" s="12"/>
      <c r="T84" s="8"/>
      <c r="U84" s="9"/>
      <c r="V84" s="9"/>
      <c r="W84" s="9"/>
      <c r="X84" s="9"/>
      <c r="Y84" s="9"/>
      <c r="Z84" s="9"/>
      <c r="AA84" s="9"/>
      <c r="AB84" s="9"/>
      <c r="AC84" s="8"/>
    </row>
    <row r="85" spans="1:29" x14ac:dyDescent="0.2">
      <c r="A85" s="24">
        <v>22</v>
      </c>
      <c r="B85" s="21" t="str">
        <f t="shared" si="0"/>
        <v/>
      </c>
      <c r="C85" s="21" t="str">
        <f t="shared" si="1"/>
        <v/>
      </c>
      <c r="D85" s="21" t="str">
        <f t="shared" si="2"/>
        <v/>
      </c>
      <c r="E85" s="21" t="str">
        <f t="shared" si="3"/>
        <v/>
      </c>
      <c r="F85" s="21" t="str">
        <f t="shared" si="4"/>
        <v/>
      </c>
      <c r="G85" s="21" t="str">
        <f t="shared" si="5"/>
        <v/>
      </c>
      <c r="H85" s="21" t="str">
        <f t="shared" si="6"/>
        <v/>
      </c>
      <c r="I85" s="21" t="str">
        <f t="shared" si="7"/>
        <v/>
      </c>
      <c r="J85" s="21" t="str">
        <f t="shared" si="8"/>
        <v/>
      </c>
      <c r="K85" s="19"/>
      <c r="L85" s="12"/>
      <c r="M85" s="12"/>
      <c r="N85" s="12"/>
      <c r="O85" s="12"/>
      <c r="P85" s="12"/>
      <c r="Q85" s="12"/>
      <c r="R85" s="12"/>
      <c r="T85" s="8"/>
      <c r="U85" s="9"/>
      <c r="V85" s="9"/>
      <c r="W85" s="9"/>
      <c r="X85" s="9"/>
      <c r="Y85" s="9"/>
      <c r="Z85" s="9"/>
      <c r="AA85" s="9"/>
      <c r="AB85" s="9"/>
      <c r="AC85" s="8"/>
    </row>
    <row r="86" spans="1:29" x14ac:dyDescent="0.2">
      <c r="A86" s="24">
        <v>23</v>
      </c>
      <c r="B86" s="21" t="str">
        <f t="shared" si="0"/>
        <v/>
      </c>
      <c r="C86" s="21" t="str">
        <f t="shared" si="1"/>
        <v/>
      </c>
      <c r="D86" s="21" t="str">
        <f t="shared" si="2"/>
        <v/>
      </c>
      <c r="E86" s="21" t="str">
        <f t="shared" si="3"/>
        <v/>
      </c>
      <c r="F86" s="21" t="str">
        <f t="shared" si="4"/>
        <v/>
      </c>
      <c r="G86" s="21" t="str">
        <f t="shared" si="5"/>
        <v/>
      </c>
      <c r="H86" s="21" t="str">
        <f t="shared" si="6"/>
        <v/>
      </c>
      <c r="I86" s="21" t="str">
        <f t="shared" si="7"/>
        <v/>
      </c>
      <c r="J86" s="21" t="str">
        <f t="shared" si="8"/>
        <v/>
      </c>
      <c r="K86" s="19"/>
      <c r="L86" s="12"/>
      <c r="M86" s="12"/>
      <c r="N86" s="12"/>
      <c r="O86" s="12"/>
      <c r="P86" s="12"/>
      <c r="Q86" s="12"/>
      <c r="R86" s="12"/>
      <c r="T86" s="8"/>
      <c r="U86" s="9"/>
      <c r="V86" s="9"/>
      <c r="W86" s="9"/>
      <c r="X86" s="9"/>
      <c r="Y86" s="9"/>
      <c r="Z86" s="9"/>
      <c r="AA86" s="9"/>
      <c r="AB86" s="9"/>
      <c r="AC86" s="8"/>
    </row>
    <row r="87" spans="1:29" x14ac:dyDescent="0.2">
      <c r="A87" s="24">
        <v>24</v>
      </c>
      <c r="B87" s="21" t="str">
        <f t="shared" si="0"/>
        <v/>
      </c>
      <c r="C87" s="21" t="str">
        <f t="shared" si="1"/>
        <v/>
      </c>
      <c r="D87" s="21" t="str">
        <f t="shared" si="2"/>
        <v/>
      </c>
      <c r="E87" s="21" t="str">
        <f t="shared" si="3"/>
        <v/>
      </c>
      <c r="F87" s="21" t="str">
        <f t="shared" si="4"/>
        <v/>
      </c>
      <c r="G87" s="21" t="str">
        <f t="shared" si="5"/>
        <v/>
      </c>
      <c r="H87" s="21" t="str">
        <f t="shared" si="6"/>
        <v/>
      </c>
      <c r="I87" s="21" t="str">
        <f t="shared" si="7"/>
        <v/>
      </c>
      <c r="J87" s="21" t="str">
        <f t="shared" si="8"/>
        <v/>
      </c>
      <c r="K87" s="19"/>
      <c r="L87" s="12"/>
      <c r="M87" s="12"/>
      <c r="N87" s="12"/>
      <c r="O87" s="12"/>
      <c r="P87" s="12"/>
      <c r="Q87" s="12"/>
      <c r="R87" s="12"/>
      <c r="T87" s="8"/>
      <c r="U87" s="9"/>
      <c r="V87" s="9"/>
      <c r="W87" s="9"/>
      <c r="X87" s="9"/>
      <c r="Y87" s="9"/>
      <c r="Z87" s="9"/>
      <c r="AA87" s="9"/>
      <c r="AB87" s="9"/>
      <c r="AC87" s="8"/>
    </row>
    <row r="88" spans="1:29" x14ac:dyDescent="0.2">
      <c r="A88" s="24">
        <v>25</v>
      </c>
      <c r="B88" s="21" t="str">
        <f t="shared" si="0"/>
        <v/>
      </c>
      <c r="C88" s="21" t="str">
        <f t="shared" si="1"/>
        <v/>
      </c>
      <c r="D88" s="21" t="str">
        <f t="shared" si="2"/>
        <v/>
      </c>
      <c r="E88" s="21" t="str">
        <f t="shared" si="3"/>
        <v/>
      </c>
      <c r="F88" s="21" t="str">
        <f t="shared" si="4"/>
        <v/>
      </c>
      <c r="G88" s="21" t="str">
        <f t="shared" si="5"/>
        <v/>
      </c>
      <c r="H88" s="21" t="str">
        <f t="shared" si="6"/>
        <v/>
      </c>
      <c r="I88" s="21" t="str">
        <f t="shared" si="7"/>
        <v/>
      </c>
      <c r="J88" s="21" t="str">
        <f t="shared" si="8"/>
        <v/>
      </c>
      <c r="K88" s="19"/>
      <c r="L88" s="12"/>
      <c r="M88" s="12"/>
      <c r="N88" s="12"/>
      <c r="O88" s="12"/>
      <c r="P88" s="12"/>
      <c r="Q88" s="12"/>
      <c r="R88" s="12"/>
      <c r="T88" s="8"/>
      <c r="U88" s="9"/>
      <c r="V88" s="9"/>
      <c r="W88" s="9"/>
      <c r="X88" s="9"/>
      <c r="Y88" s="9"/>
      <c r="Z88" s="9"/>
      <c r="AA88" s="9"/>
      <c r="AB88" s="9"/>
      <c r="AC88" s="8"/>
    </row>
    <row r="89" spans="1:29" x14ac:dyDescent="0.2">
      <c r="A89" s="24">
        <v>26</v>
      </c>
      <c r="B89" s="21" t="str">
        <f t="shared" si="0"/>
        <v/>
      </c>
      <c r="C89" s="21" t="str">
        <f t="shared" si="1"/>
        <v/>
      </c>
      <c r="D89" s="21" t="str">
        <f t="shared" si="2"/>
        <v/>
      </c>
      <c r="E89" s="21" t="str">
        <f t="shared" si="3"/>
        <v/>
      </c>
      <c r="F89" s="21" t="str">
        <f t="shared" si="4"/>
        <v/>
      </c>
      <c r="G89" s="21" t="str">
        <f t="shared" si="5"/>
        <v/>
      </c>
      <c r="H89" s="21" t="str">
        <f t="shared" si="6"/>
        <v/>
      </c>
      <c r="I89" s="21" t="str">
        <f t="shared" si="7"/>
        <v/>
      </c>
      <c r="J89" s="21" t="str">
        <f t="shared" si="8"/>
        <v/>
      </c>
      <c r="K89" s="19"/>
      <c r="L89" s="12"/>
      <c r="M89" s="12"/>
      <c r="N89" s="12"/>
      <c r="O89" s="12"/>
      <c r="P89" s="12"/>
      <c r="Q89" s="12"/>
      <c r="R89" s="12"/>
      <c r="T89" s="8"/>
      <c r="U89" s="9"/>
      <c r="V89" s="9"/>
      <c r="W89" s="9"/>
      <c r="X89" s="9"/>
      <c r="Y89" s="9"/>
      <c r="Z89" s="9"/>
      <c r="AA89" s="9"/>
      <c r="AB89" s="9"/>
      <c r="AC89" s="8"/>
    </row>
    <row r="90" spans="1:29" x14ac:dyDescent="0.2">
      <c r="A90" s="24">
        <v>27</v>
      </c>
      <c r="B90" s="21" t="str">
        <f t="shared" si="0"/>
        <v/>
      </c>
      <c r="C90" s="21" t="str">
        <f t="shared" si="1"/>
        <v/>
      </c>
      <c r="D90" s="21" t="str">
        <f t="shared" si="2"/>
        <v/>
      </c>
      <c r="E90" s="21" t="str">
        <f t="shared" si="3"/>
        <v/>
      </c>
      <c r="F90" s="21" t="str">
        <f t="shared" si="4"/>
        <v/>
      </c>
      <c r="G90" s="21" t="str">
        <f t="shared" si="5"/>
        <v/>
      </c>
      <c r="H90" s="21" t="str">
        <f t="shared" si="6"/>
        <v/>
      </c>
      <c r="I90" s="21" t="str">
        <f t="shared" si="7"/>
        <v/>
      </c>
      <c r="J90" s="21" t="str">
        <f t="shared" si="8"/>
        <v/>
      </c>
      <c r="K90" s="19"/>
      <c r="L90" s="12"/>
      <c r="M90" s="12"/>
      <c r="N90" s="12"/>
      <c r="O90" s="12"/>
      <c r="P90" s="12"/>
      <c r="Q90" s="12"/>
      <c r="R90" s="12"/>
      <c r="T90" s="8"/>
      <c r="U90" s="9"/>
      <c r="V90" s="9"/>
      <c r="W90" s="9"/>
      <c r="X90" s="9"/>
      <c r="Y90" s="9"/>
      <c r="Z90" s="9"/>
      <c r="AA90" s="9"/>
      <c r="AB90" s="9"/>
      <c r="AC90" s="8"/>
    </row>
    <row r="91" spans="1:29" x14ac:dyDescent="0.2">
      <c r="A91" s="24">
        <v>28</v>
      </c>
      <c r="B91" s="21" t="str">
        <f t="shared" si="0"/>
        <v/>
      </c>
      <c r="C91" s="21" t="str">
        <f t="shared" si="1"/>
        <v/>
      </c>
      <c r="D91" s="21" t="str">
        <f t="shared" si="2"/>
        <v/>
      </c>
      <c r="E91" s="21" t="str">
        <f t="shared" si="3"/>
        <v/>
      </c>
      <c r="F91" s="21" t="str">
        <f t="shared" si="4"/>
        <v/>
      </c>
      <c r="G91" s="21" t="str">
        <f t="shared" si="5"/>
        <v/>
      </c>
      <c r="H91" s="21" t="str">
        <f t="shared" si="6"/>
        <v/>
      </c>
      <c r="I91" s="21" t="str">
        <f t="shared" si="7"/>
        <v/>
      </c>
      <c r="J91" s="21" t="str">
        <f t="shared" si="8"/>
        <v/>
      </c>
      <c r="K91" s="19"/>
      <c r="L91" s="12"/>
      <c r="M91" s="12"/>
      <c r="N91" s="12"/>
      <c r="O91" s="12"/>
      <c r="P91" s="12"/>
      <c r="Q91" s="12"/>
      <c r="R91" s="12"/>
      <c r="T91" s="8"/>
      <c r="U91" s="9"/>
      <c r="V91" s="9"/>
      <c r="W91" s="9"/>
      <c r="X91" s="9"/>
      <c r="Y91" s="9"/>
      <c r="Z91" s="9"/>
      <c r="AA91" s="9"/>
      <c r="AB91" s="9"/>
      <c r="AC91" s="8"/>
    </row>
    <row r="92" spans="1:29" x14ac:dyDescent="0.2">
      <c r="A92" s="24">
        <v>29</v>
      </c>
      <c r="B92" s="21" t="str">
        <f t="shared" si="0"/>
        <v/>
      </c>
      <c r="C92" s="21" t="str">
        <f t="shared" si="1"/>
        <v/>
      </c>
      <c r="D92" s="21" t="str">
        <f t="shared" si="2"/>
        <v/>
      </c>
      <c r="E92" s="21" t="str">
        <f t="shared" si="3"/>
        <v/>
      </c>
      <c r="F92" s="21" t="str">
        <f t="shared" si="4"/>
        <v/>
      </c>
      <c r="G92" s="21" t="str">
        <f t="shared" si="5"/>
        <v/>
      </c>
      <c r="H92" s="21" t="str">
        <f t="shared" si="6"/>
        <v/>
      </c>
      <c r="I92" s="21" t="str">
        <f t="shared" si="7"/>
        <v/>
      </c>
      <c r="J92" s="21" t="str">
        <f t="shared" si="8"/>
        <v/>
      </c>
      <c r="K92" s="19"/>
      <c r="L92" s="12"/>
      <c r="M92" s="12"/>
      <c r="N92" s="12"/>
      <c r="O92" s="12"/>
      <c r="P92" s="12"/>
      <c r="Q92" s="12"/>
      <c r="R92" s="12"/>
      <c r="T92" s="8"/>
      <c r="U92" s="9"/>
      <c r="V92" s="9"/>
      <c r="W92" s="9"/>
      <c r="X92" s="9"/>
      <c r="Y92" s="9"/>
      <c r="Z92" s="9"/>
      <c r="AA92" s="9"/>
      <c r="AB92" s="9"/>
      <c r="AC92" s="8"/>
    </row>
    <row r="93" spans="1:29" x14ac:dyDescent="0.2">
      <c r="A93" s="24">
        <v>30</v>
      </c>
      <c r="B93" s="21" t="str">
        <f t="shared" si="0"/>
        <v/>
      </c>
      <c r="C93" s="21" t="str">
        <f t="shared" si="1"/>
        <v/>
      </c>
      <c r="D93" s="21" t="str">
        <f t="shared" si="2"/>
        <v/>
      </c>
      <c r="E93" s="21" t="str">
        <f t="shared" si="3"/>
        <v/>
      </c>
      <c r="F93" s="21" t="str">
        <f t="shared" si="4"/>
        <v/>
      </c>
      <c r="G93" s="21" t="str">
        <f t="shared" si="5"/>
        <v/>
      </c>
      <c r="H93" s="21" t="str">
        <f t="shared" si="6"/>
        <v/>
      </c>
      <c r="I93" s="21" t="str">
        <f t="shared" si="7"/>
        <v/>
      </c>
      <c r="J93" s="21" t="str">
        <f t="shared" si="8"/>
        <v/>
      </c>
      <c r="K93" s="19"/>
      <c r="L93" s="12"/>
      <c r="M93" s="12"/>
      <c r="N93" s="12"/>
      <c r="O93" s="12"/>
      <c r="P93" s="12"/>
      <c r="Q93" s="12"/>
      <c r="R93" s="12"/>
      <c r="T93" s="8"/>
      <c r="U93" s="9"/>
      <c r="V93" s="9"/>
      <c r="W93" s="9"/>
      <c r="X93" s="9"/>
      <c r="Y93" s="9"/>
      <c r="Z93" s="9"/>
      <c r="AA93" s="9"/>
      <c r="AB93" s="9"/>
      <c r="AC93" s="8"/>
    </row>
    <row r="94" spans="1:29" x14ac:dyDescent="0.2">
      <c r="A94" s="24">
        <v>31</v>
      </c>
      <c r="B94" s="21" t="str">
        <f t="shared" si="0"/>
        <v/>
      </c>
      <c r="C94" s="21" t="str">
        <f t="shared" si="1"/>
        <v/>
      </c>
      <c r="D94" s="21" t="str">
        <f t="shared" si="2"/>
        <v/>
      </c>
      <c r="E94" s="21" t="str">
        <f t="shared" si="3"/>
        <v/>
      </c>
      <c r="F94" s="21" t="str">
        <f t="shared" si="4"/>
        <v/>
      </c>
      <c r="G94" s="21" t="str">
        <f t="shared" si="5"/>
        <v/>
      </c>
      <c r="H94" s="21" t="str">
        <f t="shared" si="6"/>
        <v/>
      </c>
      <c r="I94" s="21" t="str">
        <f t="shared" si="7"/>
        <v/>
      </c>
      <c r="J94" s="21" t="str">
        <f t="shared" si="8"/>
        <v/>
      </c>
      <c r="K94" s="19"/>
      <c r="L94" s="12"/>
      <c r="M94" s="12"/>
      <c r="N94" s="12"/>
      <c r="O94" s="12"/>
      <c r="P94" s="12"/>
      <c r="Q94" s="12"/>
      <c r="R94" s="12"/>
      <c r="T94" s="8"/>
      <c r="U94" s="9"/>
      <c r="V94" s="9"/>
      <c r="W94" s="9"/>
      <c r="X94" s="9"/>
      <c r="Y94" s="9"/>
      <c r="Z94" s="9"/>
      <c r="AA94" s="9"/>
      <c r="AB94" s="9"/>
      <c r="AC94" s="8"/>
    </row>
    <row r="95" spans="1:29" x14ac:dyDescent="0.2">
      <c r="A95" s="24">
        <v>32</v>
      </c>
      <c r="B95" s="21" t="str">
        <f t="shared" si="0"/>
        <v/>
      </c>
      <c r="C95" s="21" t="str">
        <f t="shared" si="1"/>
        <v/>
      </c>
      <c r="D95" s="21" t="str">
        <f t="shared" si="2"/>
        <v/>
      </c>
      <c r="E95" s="21" t="str">
        <f t="shared" si="3"/>
        <v/>
      </c>
      <c r="F95" s="21" t="str">
        <f t="shared" si="4"/>
        <v/>
      </c>
      <c r="G95" s="21" t="str">
        <f t="shared" si="5"/>
        <v/>
      </c>
      <c r="H95" s="21" t="str">
        <f t="shared" si="6"/>
        <v/>
      </c>
      <c r="I95" s="21" t="str">
        <f t="shared" si="7"/>
        <v/>
      </c>
      <c r="J95" s="21" t="str">
        <f t="shared" si="8"/>
        <v/>
      </c>
      <c r="K95" s="19"/>
      <c r="L95" s="12"/>
      <c r="M95" s="12"/>
      <c r="N95" s="12"/>
      <c r="O95" s="12"/>
      <c r="P95" s="12"/>
      <c r="Q95" s="12"/>
      <c r="R95" s="12"/>
      <c r="T95" s="8"/>
      <c r="U95" s="9"/>
      <c r="V95" s="9"/>
      <c r="W95" s="9"/>
      <c r="X95" s="9"/>
      <c r="Y95" s="9"/>
      <c r="Z95" s="9"/>
      <c r="AA95" s="9"/>
      <c r="AB95" s="9"/>
      <c r="AC95" s="8"/>
    </row>
    <row r="96" spans="1:29" x14ac:dyDescent="0.2">
      <c r="A96" s="24">
        <v>33</v>
      </c>
      <c r="B96" s="21" t="str">
        <f t="shared" si="0"/>
        <v/>
      </c>
      <c r="C96" s="21" t="str">
        <f t="shared" si="1"/>
        <v/>
      </c>
      <c r="D96" s="21" t="str">
        <f t="shared" si="2"/>
        <v/>
      </c>
      <c r="E96" s="21" t="str">
        <f t="shared" si="3"/>
        <v/>
      </c>
      <c r="F96" s="21" t="str">
        <f t="shared" si="4"/>
        <v/>
      </c>
      <c r="G96" s="21" t="str">
        <f t="shared" si="5"/>
        <v/>
      </c>
      <c r="H96" s="21" t="str">
        <f t="shared" si="6"/>
        <v/>
      </c>
      <c r="I96" s="21" t="str">
        <f t="shared" si="7"/>
        <v/>
      </c>
      <c r="J96" s="21" t="str">
        <f t="shared" si="8"/>
        <v/>
      </c>
      <c r="K96" s="19"/>
      <c r="L96" s="12"/>
      <c r="M96" s="12"/>
      <c r="N96" s="12"/>
      <c r="O96" s="12"/>
      <c r="P96" s="12"/>
      <c r="Q96" s="12"/>
      <c r="R96" s="12"/>
      <c r="T96" s="8"/>
      <c r="U96" s="9"/>
      <c r="V96" s="9"/>
      <c r="W96" s="9"/>
      <c r="X96" s="9"/>
      <c r="Y96" s="9"/>
      <c r="Z96" s="9"/>
      <c r="AA96" s="9"/>
      <c r="AB96" s="9"/>
      <c r="AC96" s="8"/>
    </row>
    <row r="97" spans="1:29" x14ac:dyDescent="0.2">
      <c r="A97" s="24">
        <v>34</v>
      </c>
      <c r="B97" s="21" t="str">
        <f t="shared" si="0"/>
        <v/>
      </c>
      <c r="C97" s="21" t="str">
        <f t="shared" si="1"/>
        <v/>
      </c>
      <c r="D97" s="21" t="str">
        <f t="shared" si="2"/>
        <v/>
      </c>
      <c r="E97" s="21" t="str">
        <f t="shared" si="3"/>
        <v/>
      </c>
      <c r="F97" s="21" t="str">
        <f t="shared" si="4"/>
        <v/>
      </c>
      <c r="G97" s="21" t="str">
        <f t="shared" si="5"/>
        <v/>
      </c>
      <c r="H97" s="21" t="str">
        <f t="shared" si="6"/>
        <v/>
      </c>
      <c r="I97" s="21" t="str">
        <f t="shared" si="7"/>
        <v/>
      </c>
      <c r="J97" s="21" t="str">
        <f t="shared" si="8"/>
        <v/>
      </c>
      <c r="K97" s="19"/>
      <c r="L97" s="12"/>
      <c r="M97" s="12"/>
      <c r="N97" s="12"/>
      <c r="O97" s="12"/>
      <c r="P97" s="12"/>
      <c r="Q97" s="12"/>
      <c r="R97" s="12"/>
      <c r="T97" s="8"/>
      <c r="U97" s="9"/>
      <c r="V97" s="9"/>
      <c r="W97" s="9"/>
      <c r="X97" s="9"/>
      <c r="Y97" s="9"/>
      <c r="Z97" s="9"/>
      <c r="AA97" s="9"/>
      <c r="AB97" s="9"/>
      <c r="AC97" s="8"/>
    </row>
    <row r="98" spans="1:29" ht="13.5" customHeight="1" x14ac:dyDescent="0.2">
      <c r="A98" s="24">
        <v>35</v>
      </c>
      <c r="B98" s="21" t="str">
        <f t="shared" si="0"/>
        <v/>
      </c>
      <c r="C98" s="21" t="str">
        <f t="shared" si="1"/>
        <v/>
      </c>
      <c r="D98" s="21" t="str">
        <f t="shared" si="2"/>
        <v/>
      </c>
      <c r="E98" s="21" t="str">
        <f t="shared" si="3"/>
        <v/>
      </c>
      <c r="F98" s="21" t="str">
        <f t="shared" si="4"/>
        <v/>
      </c>
      <c r="G98" s="21" t="str">
        <f t="shared" si="5"/>
        <v/>
      </c>
      <c r="H98" s="21" t="str">
        <f t="shared" si="6"/>
        <v/>
      </c>
      <c r="I98" s="21" t="str">
        <f t="shared" si="7"/>
        <v/>
      </c>
      <c r="J98" s="21" t="str">
        <f t="shared" si="8"/>
        <v/>
      </c>
      <c r="K98" s="45"/>
      <c r="L98" s="46"/>
      <c r="M98" s="46"/>
      <c r="N98" s="46"/>
      <c r="O98" s="46"/>
      <c r="P98" s="46"/>
      <c r="Q98" s="46"/>
      <c r="R98" s="46"/>
      <c r="T98" s="8"/>
      <c r="U98" s="9"/>
      <c r="V98" s="9"/>
      <c r="W98" s="9"/>
      <c r="X98" s="9"/>
      <c r="Y98" s="9"/>
      <c r="Z98" s="9"/>
      <c r="AA98" s="9"/>
      <c r="AB98" s="9"/>
      <c r="AC98" s="8"/>
    </row>
    <row r="99" spans="1:29" x14ac:dyDescent="0.2">
      <c r="A99" s="24">
        <v>36</v>
      </c>
      <c r="B99" s="21" t="str">
        <f t="shared" si="0"/>
        <v/>
      </c>
      <c r="C99" s="21" t="str">
        <f t="shared" si="1"/>
        <v/>
      </c>
      <c r="D99" s="21" t="str">
        <f t="shared" si="2"/>
        <v/>
      </c>
      <c r="E99" s="21" t="str">
        <f t="shared" si="3"/>
        <v/>
      </c>
      <c r="F99" s="21" t="str">
        <f t="shared" si="4"/>
        <v/>
      </c>
      <c r="G99" s="21" t="str">
        <f t="shared" si="5"/>
        <v/>
      </c>
      <c r="H99" s="21" t="str">
        <f t="shared" si="6"/>
        <v/>
      </c>
      <c r="I99" s="21" t="str">
        <f t="shared" si="7"/>
        <v/>
      </c>
      <c r="J99" s="21" t="str">
        <f t="shared" si="8"/>
        <v/>
      </c>
      <c r="K99" s="47"/>
      <c r="L99" s="46"/>
      <c r="M99" s="46"/>
      <c r="N99" s="46"/>
      <c r="O99" s="46"/>
      <c r="P99" s="46"/>
      <c r="Q99" s="46"/>
      <c r="R99" s="46"/>
      <c r="T99" s="8"/>
      <c r="U99" s="9"/>
      <c r="V99" s="9"/>
      <c r="W99" s="9"/>
      <c r="X99" s="9"/>
      <c r="Y99" s="9"/>
      <c r="Z99" s="9"/>
      <c r="AA99" s="9"/>
      <c r="AB99" s="9"/>
      <c r="AC99" s="8"/>
    </row>
    <row r="100" spans="1:29" x14ac:dyDescent="0.2">
      <c r="A100" s="24">
        <v>37</v>
      </c>
      <c r="B100" s="21" t="str">
        <f t="shared" si="0"/>
        <v/>
      </c>
      <c r="C100" s="21" t="str">
        <f t="shared" si="1"/>
        <v/>
      </c>
      <c r="D100" s="21" t="str">
        <f t="shared" si="2"/>
        <v/>
      </c>
      <c r="E100" s="21" t="str">
        <f t="shared" si="3"/>
        <v/>
      </c>
      <c r="F100" s="21" t="str">
        <f t="shared" si="4"/>
        <v/>
      </c>
      <c r="G100" s="21" t="str">
        <f t="shared" si="5"/>
        <v/>
      </c>
      <c r="H100" s="21" t="str">
        <f t="shared" si="6"/>
        <v/>
      </c>
      <c r="I100" s="21" t="str">
        <f t="shared" si="7"/>
        <v/>
      </c>
      <c r="J100" s="21" t="str">
        <f t="shared" si="8"/>
        <v/>
      </c>
      <c r="K100" s="47"/>
      <c r="L100" s="46"/>
      <c r="M100" s="46"/>
      <c r="N100" s="46"/>
      <c r="O100" s="46"/>
      <c r="P100" s="46"/>
      <c r="Q100" s="46"/>
      <c r="R100" s="46"/>
      <c r="T100" s="8"/>
      <c r="U100" s="9"/>
      <c r="V100" s="9"/>
      <c r="W100" s="9"/>
      <c r="X100" s="9"/>
      <c r="Y100" s="9"/>
      <c r="Z100" s="9"/>
      <c r="AA100" s="9"/>
      <c r="AB100" s="9"/>
      <c r="AC100" s="8"/>
    </row>
    <row r="101" spans="1:29" x14ac:dyDescent="0.2">
      <c r="A101" s="24">
        <v>38</v>
      </c>
      <c r="B101" s="21" t="str">
        <f t="shared" si="0"/>
        <v/>
      </c>
      <c r="C101" s="21" t="str">
        <f t="shared" si="1"/>
        <v/>
      </c>
      <c r="D101" s="21" t="str">
        <f t="shared" si="2"/>
        <v/>
      </c>
      <c r="E101" s="21" t="str">
        <f t="shared" si="3"/>
        <v/>
      </c>
      <c r="F101" s="21" t="str">
        <f t="shared" si="4"/>
        <v/>
      </c>
      <c r="G101" s="21" t="str">
        <f t="shared" si="5"/>
        <v/>
      </c>
      <c r="H101" s="21" t="str">
        <f t="shared" si="6"/>
        <v/>
      </c>
      <c r="I101" s="21" t="str">
        <f t="shared" si="7"/>
        <v/>
      </c>
      <c r="J101" s="21" t="str">
        <f t="shared" si="8"/>
        <v/>
      </c>
      <c r="K101" s="47"/>
      <c r="L101" s="46"/>
      <c r="M101" s="46"/>
      <c r="N101" s="46"/>
      <c r="O101" s="46"/>
      <c r="P101" s="46"/>
      <c r="Q101" s="46"/>
      <c r="R101" s="46"/>
      <c r="T101" s="8"/>
      <c r="U101" s="9"/>
      <c r="V101" s="9"/>
      <c r="W101" s="9"/>
      <c r="X101" s="9"/>
      <c r="Y101" s="9"/>
      <c r="Z101" s="9"/>
      <c r="AA101" s="9"/>
      <c r="AB101" s="9"/>
      <c r="AC101" s="8"/>
    </row>
    <row r="102" spans="1:29" ht="12.75" customHeight="1" x14ac:dyDescent="0.2">
      <c r="A102" s="24">
        <v>39</v>
      </c>
      <c r="B102" s="21" t="str">
        <f t="shared" si="0"/>
        <v/>
      </c>
      <c r="C102" s="21" t="str">
        <f t="shared" si="1"/>
        <v/>
      </c>
      <c r="D102" s="21" t="str">
        <f t="shared" si="2"/>
        <v/>
      </c>
      <c r="E102" s="21" t="str">
        <f t="shared" si="3"/>
        <v/>
      </c>
      <c r="F102" s="21" t="str">
        <f t="shared" si="4"/>
        <v/>
      </c>
      <c r="G102" s="21" t="str">
        <f t="shared" si="5"/>
        <v/>
      </c>
      <c r="H102" s="21" t="str">
        <f t="shared" si="6"/>
        <v/>
      </c>
      <c r="I102" s="21" t="str">
        <f t="shared" si="7"/>
        <v/>
      </c>
      <c r="J102" s="21" t="str">
        <f t="shared" si="8"/>
        <v/>
      </c>
      <c r="K102" s="152" t="s">
        <v>28</v>
      </c>
      <c r="L102" s="153"/>
      <c r="M102" s="153"/>
      <c r="N102" s="153"/>
      <c r="O102" s="153"/>
      <c r="P102" s="153"/>
      <c r="Q102" s="153"/>
      <c r="R102" s="153"/>
      <c r="T102" s="8"/>
      <c r="U102" s="9"/>
      <c r="V102" s="9"/>
      <c r="W102" s="9"/>
      <c r="X102" s="9"/>
      <c r="Y102" s="9"/>
      <c r="Z102" s="9"/>
      <c r="AA102" s="9"/>
      <c r="AB102" s="9"/>
      <c r="AC102" s="8"/>
    </row>
    <row r="103" spans="1:29" x14ac:dyDescent="0.2">
      <c r="A103" s="24">
        <v>40</v>
      </c>
      <c r="B103" s="21" t="str">
        <f t="shared" si="0"/>
        <v/>
      </c>
      <c r="C103" s="21" t="str">
        <f t="shared" si="1"/>
        <v/>
      </c>
      <c r="D103" s="21" t="str">
        <f t="shared" si="2"/>
        <v/>
      </c>
      <c r="E103" s="21" t="str">
        <f t="shared" si="3"/>
        <v/>
      </c>
      <c r="F103" s="21" t="str">
        <f t="shared" si="4"/>
        <v/>
      </c>
      <c r="G103" s="21" t="str">
        <f t="shared" si="5"/>
        <v/>
      </c>
      <c r="H103" s="21" t="str">
        <f t="shared" si="6"/>
        <v/>
      </c>
      <c r="I103" s="21" t="str">
        <f t="shared" si="7"/>
        <v/>
      </c>
      <c r="J103" s="21" t="str">
        <f t="shared" si="8"/>
        <v/>
      </c>
      <c r="K103" s="152"/>
      <c r="L103" s="153"/>
      <c r="M103" s="153"/>
      <c r="N103" s="153"/>
      <c r="O103" s="153"/>
      <c r="P103" s="153"/>
      <c r="Q103" s="153"/>
      <c r="R103" s="153"/>
      <c r="T103" s="8"/>
      <c r="U103" s="9"/>
      <c r="V103" s="9"/>
      <c r="W103" s="9"/>
      <c r="X103" s="9"/>
      <c r="Y103" s="9"/>
      <c r="Z103" s="9"/>
      <c r="AA103" s="9"/>
      <c r="AB103" s="9"/>
      <c r="AC103" s="8"/>
    </row>
    <row r="104" spans="1:29" x14ac:dyDescent="0.2">
      <c r="A104" s="24">
        <v>41</v>
      </c>
      <c r="B104" s="21" t="str">
        <f t="shared" si="0"/>
        <v/>
      </c>
      <c r="C104" s="21" t="str">
        <f t="shared" si="1"/>
        <v/>
      </c>
      <c r="D104" s="21" t="str">
        <f t="shared" si="2"/>
        <v/>
      </c>
      <c r="E104" s="21" t="str">
        <f t="shared" si="3"/>
        <v/>
      </c>
      <c r="F104" s="21" t="str">
        <f t="shared" si="4"/>
        <v/>
      </c>
      <c r="G104" s="21" t="str">
        <f t="shared" si="5"/>
        <v/>
      </c>
      <c r="H104" s="21" t="str">
        <f t="shared" si="6"/>
        <v/>
      </c>
      <c r="I104" s="21" t="str">
        <f t="shared" si="7"/>
        <v/>
      </c>
      <c r="J104" s="21" t="str">
        <f t="shared" si="8"/>
        <v/>
      </c>
      <c r="K104" s="152"/>
      <c r="L104" s="153"/>
      <c r="M104" s="153"/>
      <c r="N104" s="153"/>
      <c r="O104" s="153"/>
      <c r="P104" s="153"/>
      <c r="Q104" s="153"/>
      <c r="R104" s="153"/>
      <c r="T104" s="8"/>
      <c r="U104" s="9"/>
      <c r="V104" s="9"/>
      <c r="W104" s="9"/>
      <c r="X104" s="9"/>
      <c r="Y104" s="9"/>
      <c r="Z104" s="9"/>
      <c r="AA104" s="9"/>
      <c r="AB104" s="9"/>
      <c r="AC104" s="8"/>
    </row>
    <row r="105" spans="1:29" x14ac:dyDescent="0.2">
      <c r="A105" s="24">
        <v>42</v>
      </c>
      <c r="B105" s="21" t="str">
        <f t="shared" si="0"/>
        <v/>
      </c>
      <c r="C105" s="21" t="str">
        <f t="shared" si="1"/>
        <v/>
      </c>
      <c r="D105" s="21" t="str">
        <f t="shared" si="2"/>
        <v/>
      </c>
      <c r="E105" s="21" t="str">
        <f t="shared" si="3"/>
        <v/>
      </c>
      <c r="F105" s="21" t="str">
        <f t="shared" si="4"/>
        <v/>
      </c>
      <c r="G105" s="21" t="str">
        <f t="shared" si="5"/>
        <v/>
      </c>
      <c r="H105" s="21" t="str">
        <f t="shared" si="6"/>
        <v/>
      </c>
      <c r="I105" s="21" t="str">
        <f t="shared" si="7"/>
        <v/>
      </c>
      <c r="J105" s="21" t="str">
        <f t="shared" si="8"/>
        <v/>
      </c>
      <c r="K105" s="152"/>
      <c r="L105" s="153"/>
      <c r="M105" s="153"/>
      <c r="N105" s="153"/>
      <c r="O105" s="153"/>
      <c r="P105" s="153"/>
      <c r="Q105" s="153"/>
      <c r="R105" s="153"/>
      <c r="T105" s="8"/>
      <c r="U105" s="9"/>
      <c r="V105" s="9"/>
      <c r="W105" s="9"/>
      <c r="X105" s="9"/>
      <c r="Y105" s="9"/>
      <c r="Z105" s="9"/>
      <c r="AA105" s="9"/>
      <c r="AB105" s="9"/>
      <c r="AC105" s="8"/>
    </row>
    <row r="106" spans="1:29" x14ac:dyDescent="0.2">
      <c r="A106" s="24">
        <v>43</v>
      </c>
      <c r="B106" s="21" t="str">
        <f t="shared" si="0"/>
        <v/>
      </c>
      <c r="C106" s="21" t="str">
        <f t="shared" si="1"/>
        <v/>
      </c>
      <c r="D106" s="21" t="str">
        <f t="shared" si="2"/>
        <v/>
      </c>
      <c r="E106" s="21" t="str">
        <f t="shared" si="3"/>
        <v/>
      </c>
      <c r="F106" s="21" t="str">
        <f t="shared" si="4"/>
        <v/>
      </c>
      <c r="G106" s="21" t="str">
        <f t="shared" si="5"/>
        <v/>
      </c>
      <c r="H106" s="21" t="str">
        <f t="shared" si="6"/>
        <v/>
      </c>
      <c r="I106" s="21" t="str">
        <f t="shared" si="7"/>
        <v/>
      </c>
      <c r="J106" s="21" t="str">
        <f t="shared" si="8"/>
        <v/>
      </c>
      <c r="K106" s="152"/>
      <c r="L106" s="153"/>
      <c r="M106" s="153"/>
      <c r="N106" s="153"/>
      <c r="O106" s="153"/>
      <c r="P106" s="153"/>
      <c r="Q106" s="153"/>
      <c r="R106" s="153"/>
      <c r="T106" s="8"/>
      <c r="U106" s="9"/>
      <c r="V106" s="9"/>
      <c r="W106" s="9"/>
      <c r="X106" s="9"/>
      <c r="Y106" s="9"/>
      <c r="Z106" s="9"/>
      <c r="AA106" s="9"/>
      <c r="AB106" s="9"/>
      <c r="AC106" s="8"/>
    </row>
    <row r="107" spans="1:29" x14ac:dyDescent="0.2">
      <c r="A107" s="24">
        <v>44</v>
      </c>
      <c r="B107" s="21" t="str">
        <f t="shared" si="0"/>
        <v/>
      </c>
      <c r="C107" s="21" t="str">
        <f t="shared" si="1"/>
        <v/>
      </c>
      <c r="D107" s="21" t="str">
        <f t="shared" si="2"/>
        <v/>
      </c>
      <c r="E107" s="21" t="str">
        <f t="shared" si="3"/>
        <v/>
      </c>
      <c r="F107" s="21" t="str">
        <f t="shared" si="4"/>
        <v/>
      </c>
      <c r="G107" s="21" t="str">
        <f t="shared" si="5"/>
        <v/>
      </c>
      <c r="H107" s="21" t="str">
        <f t="shared" si="6"/>
        <v/>
      </c>
      <c r="I107" s="21" t="str">
        <f t="shared" si="7"/>
        <v/>
      </c>
      <c r="J107" s="21" t="str">
        <f t="shared" si="8"/>
        <v/>
      </c>
      <c r="K107" s="47"/>
      <c r="L107" s="46"/>
      <c r="M107" s="46"/>
      <c r="N107" s="46"/>
      <c r="O107" s="46"/>
      <c r="P107" s="46"/>
      <c r="Q107" s="46"/>
      <c r="R107" s="46"/>
      <c r="T107" s="8"/>
      <c r="U107" s="9"/>
      <c r="V107" s="9"/>
      <c r="W107" s="9"/>
      <c r="X107" s="9"/>
      <c r="Y107" s="9"/>
      <c r="Z107" s="9"/>
      <c r="AA107" s="9"/>
      <c r="AB107" s="9"/>
      <c r="AC107" s="8"/>
    </row>
    <row r="108" spans="1:29" x14ac:dyDescent="0.2">
      <c r="A108" s="24">
        <v>45</v>
      </c>
      <c r="B108" s="21" t="str">
        <f t="shared" si="0"/>
        <v/>
      </c>
      <c r="C108" s="21" t="str">
        <f t="shared" si="1"/>
        <v/>
      </c>
      <c r="D108" s="21" t="str">
        <f t="shared" si="2"/>
        <v/>
      </c>
      <c r="E108" s="21" t="str">
        <f t="shared" si="3"/>
        <v/>
      </c>
      <c r="F108" s="21" t="str">
        <f t="shared" si="4"/>
        <v/>
      </c>
      <c r="G108" s="21" t="str">
        <f t="shared" si="5"/>
        <v/>
      </c>
      <c r="H108" s="21" t="str">
        <f t="shared" si="6"/>
        <v/>
      </c>
      <c r="I108" s="21" t="str">
        <f t="shared" si="7"/>
        <v/>
      </c>
      <c r="J108" s="21" t="str">
        <f t="shared" si="8"/>
        <v/>
      </c>
      <c r="K108" s="47"/>
      <c r="L108" s="46"/>
      <c r="M108" s="46"/>
      <c r="N108" s="46"/>
      <c r="O108" s="46"/>
      <c r="P108" s="46"/>
      <c r="Q108" s="46"/>
      <c r="R108" s="46"/>
      <c r="T108" s="8"/>
      <c r="U108" s="9"/>
      <c r="V108" s="9"/>
      <c r="W108" s="9"/>
      <c r="X108" s="9"/>
      <c r="Y108" s="9"/>
      <c r="Z108" s="9"/>
      <c r="AA108" s="9"/>
      <c r="AB108" s="9"/>
      <c r="AC108" s="8"/>
    </row>
    <row r="109" spans="1:29" x14ac:dyDescent="0.2">
      <c r="A109" s="24">
        <v>46</v>
      </c>
      <c r="B109" s="21" t="str">
        <f t="shared" si="0"/>
        <v/>
      </c>
      <c r="C109" s="21" t="str">
        <f t="shared" si="1"/>
        <v/>
      </c>
      <c r="D109" s="21" t="str">
        <f t="shared" si="2"/>
        <v/>
      </c>
      <c r="E109" s="21" t="str">
        <f t="shared" si="3"/>
        <v/>
      </c>
      <c r="F109" s="21" t="str">
        <f t="shared" si="4"/>
        <v/>
      </c>
      <c r="G109" s="21" t="str">
        <f t="shared" si="5"/>
        <v/>
      </c>
      <c r="H109" s="21" t="str">
        <f t="shared" si="6"/>
        <v/>
      </c>
      <c r="I109" s="21" t="str">
        <f t="shared" si="7"/>
        <v/>
      </c>
      <c r="J109" s="21" t="str">
        <f t="shared" si="8"/>
        <v/>
      </c>
      <c r="K109" s="47"/>
      <c r="L109" s="46"/>
      <c r="M109" s="46"/>
      <c r="N109" s="46"/>
      <c r="O109" s="46"/>
      <c r="P109" s="46"/>
      <c r="Q109" s="46"/>
      <c r="R109" s="46"/>
      <c r="T109" s="8"/>
      <c r="U109" s="9"/>
      <c r="V109" s="9"/>
      <c r="W109" s="9"/>
      <c r="X109" s="9"/>
      <c r="Y109" s="9"/>
      <c r="Z109" s="9"/>
      <c r="AA109" s="9"/>
      <c r="AB109" s="9"/>
      <c r="AC109" s="8"/>
    </row>
    <row r="110" spans="1:29" x14ac:dyDescent="0.2">
      <c r="A110" s="24">
        <v>47</v>
      </c>
      <c r="B110" s="21" t="str">
        <f t="shared" si="0"/>
        <v/>
      </c>
      <c r="C110" s="21" t="str">
        <f t="shared" si="1"/>
        <v/>
      </c>
      <c r="D110" s="21" t="str">
        <f t="shared" si="2"/>
        <v/>
      </c>
      <c r="E110" s="21" t="str">
        <f t="shared" si="3"/>
        <v/>
      </c>
      <c r="F110" s="21" t="str">
        <f t="shared" si="4"/>
        <v/>
      </c>
      <c r="G110" s="21" t="str">
        <f t="shared" si="5"/>
        <v/>
      </c>
      <c r="H110" s="21" t="str">
        <f t="shared" si="6"/>
        <v/>
      </c>
      <c r="I110" s="21" t="str">
        <f t="shared" si="7"/>
        <v/>
      </c>
      <c r="J110" s="21" t="str">
        <f t="shared" si="8"/>
        <v/>
      </c>
      <c r="K110" s="47"/>
      <c r="L110" s="46"/>
      <c r="M110" s="46"/>
      <c r="N110" s="46"/>
      <c r="O110" s="46"/>
      <c r="P110" s="46"/>
      <c r="Q110" s="46"/>
      <c r="R110" s="46"/>
      <c r="T110" s="8"/>
      <c r="U110" s="9"/>
      <c r="V110" s="9"/>
      <c r="W110" s="9"/>
      <c r="X110" s="9"/>
      <c r="Y110" s="9"/>
      <c r="Z110" s="9"/>
      <c r="AA110" s="9"/>
      <c r="AB110" s="9"/>
      <c r="AC110" s="8"/>
    </row>
    <row r="111" spans="1:29" x14ac:dyDescent="0.2">
      <c r="A111" s="24">
        <v>48</v>
      </c>
      <c r="B111" s="21" t="str">
        <f t="shared" si="0"/>
        <v/>
      </c>
      <c r="C111" s="21" t="str">
        <f t="shared" si="1"/>
        <v/>
      </c>
      <c r="D111" s="21" t="str">
        <f t="shared" si="2"/>
        <v/>
      </c>
      <c r="E111" s="21" t="str">
        <f t="shared" si="3"/>
        <v/>
      </c>
      <c r="F111" s="21" t="str">
        <f t="shared" si="4"/>
        <v/>
      </c>
      <c r="G111" s="21" t="str">
        <f t="shared" si="5"/>
        <v/>
      </c>
      <c r="H111" s="21" t="str">
        <f t="shared" si="6"/>
        <v/>
      </c>
      <c r="I111" s="21" t="str">
        <f t="shared" si="7"/>
        <v/>
      </c>
      <c r="J111" s="21" t="str">
        <f t="shared" si="8"/>
        <v/>
      </c>
      <c r="K111" s="19"/>
      <c r="L111" s="12"/>
      <c r="M111" s="12"/>
      <c r="N111" s="12"/>
      <c r="O111" s="12"/>
      <c r="P111" s="12"/>
      <c r="Q111" s="12"/>
      <c r="R111" s="12"/>
      <c r="T111" s="8"/>
      <c r="U111" s="9"/>
      <c r="V111" s="9"/>
      <c r="W111" s="9"/>
      <c r="X111" s="9"/>
      <c r="Y111" s="9"/>
      <c r="Z111" s="9"/>
      <c r="AA111" s="9"/>
      <c r="AB111" s="9"/>
      <c r="AC111" s="8"/>
    </row>
    <row r="112" spans="1:29" x14ac:dyDescent="0.2">
      <c r="A112" s="24">
        <v>49</v>
      </c>
      <c r="B112" s="21" t="str">
        <f t="shared" si="0"/>
        <v/>
      </c>
      <c r="C112" s="21" t="str">
        <f t="shared" si="1"/>
        <v/>
      </c>
      <c r="D112" s="21" t="str">
        <f t="shared" si="2"/>
        <v/>
      </c>
      <c r="E112" s="21" t="str">
        <f t="shared" si="3"/>
        <v/>
      </c>
      <c r="F112" s="21" t="str">
        <f t="shared" si="4"/>
        <v/>
      </c>
      <c r="G112" s="21" t="str">
        <f t="shared" si="5"/>
        <v/>
      </c>
      <c r="H112" s="21" t="str">
        <f t="shared" si="6"/>
        <v/>
      </c>
      <c r="I112" s="21" t="str">
        <f t="shared" si="7"/>
        <v/>
      </c>
      <c r="J112" s="21" t="str">
        <f t="shared" si="8"/>
        <v/>
      </c>
      <c r="K112" s="19"/>
      <c r="L112" s="12"/>
      <c r="M112" s="12"/>
      <c r="N112" s="12"/>
      <c r="O112" s="12"/>
      <c r="P112" s="12"/>
      <c r="Q112" s="12"/>
      <c r="R112" s="12"/>
      <c r="T112" s="8"/>
      <c r="U112" s="9"/>
      <c r="V112" s="9"/>
      <c r="W112" s="9"/>
      <c r="X112" s="9"/>
      <c r="Y112" s="9"/>
      <c r="Z112" s="9"/>
      <c r="AA112" s="9"/>
      <c r="AB112" s="9"/>
      <c r="AC112" s="8"/>
    </row>
    <row r="113" spans="1:29" ht="13.5" thickBot="1" x14ac:dyDescent="0.25">
      <c r="A113" s="25">
        <v>50</v>
      </c>
      <c r="B113" s="26" t="str">
        <f t="shared" si="0"/>
        <v/>
      </c>
      <c r="C113" s="27" t="str">
        <f t="shared" si="1"/>
        <v/>
      </c>
      <c r="D113" s="27" t="str">
        <f t="shared" si="2"/>
        <v/>
      </c>
      <c r="E113" s="27" t="str">
        <f t="shared" si="3"/>
        <v/>
      </c>
      <c r="F113" s="27" t="str">
        <f t="shared" si="4"/>
        <v/>
      </c>
      <c r="G113" s="27" t="str">
        <f t="shared" si="5"/>
        <v/>
      </c>
      <c r="H113" s="27" t="str">
        <f t="shared" si="6"/>
        <v/>
      </c>
      <c r="I113" s="27" t="str">
        <f t="shared" si="7"/>
        <v/>
      </c>
      <c r="J113" s="28" t="str">
        <f t="shared" si="8"/>
        <v/>
      </c>
      <c r="K113" s="19"/>
      <c r="L113" s="12"/>
      <c r="M113" s="12"/>
      <c r="N113" s="12"/>
      <c r="O113" s="12"/>
      <c r="P113" s="12"/>
      <c r="Q113" s="12"/>
      <c r="R113" s="12"/>
      <c r="T113" s="8"/>
      <c r="U113" s="9"/>
      <c r="V113" s="9"/>
      <c r="W113" s="9"/>
      <c r="X113" s="9"/>
      <c r="Y113" s="9"/>
      <c r="Z113" s="9"/>
      <c r="AA113" s="9"/>
      <c r="AB113" s="9"/>
      <c r="AC113" s="8"/>
    </row>
    <row r="114" spans="1:29" x14ac:dyDescent="0.2">
      <c r="A114" s="29" t="s">
        <v>7</v>
      </c>
      <c r="B114" s="21">
        <f t="shared" ref="B114:H114" si="9">IF(B115&gt;0,AVERAGE(B64:B113),"")</f>
        <v>100</v>
      </c>
      <c r="C114" s="21">
        <f t="shared" si="9"/>
        <v>107.75316744801077</v>
      </c>
      <c r="D114" s="21">
        <f t="shared" si="9"/>
        <v>104.26930013648473</v>
      </c>
      <c r="E114" s="21">
        <f t="shared" si="9"/>
        <v>105.69262628019744</v>
      </c>
      <c r="F114" s="21" t="str">
        <f t="shared" si="9"/>
        <v/>
      </c>
      <c r="G114" s="21" t="str">
        <f t="shared" si="9"/>
        <v/>
      </c>
      <c r="H114" s="21" t="str">
        <f t="shared" si="9"/>
        <v/>
      </c>
      <c r="I114" s="21" t="str">
        <f>IF(I115&gt;0,AVERAGE(I64:I113),"")</f>
        <v/>
      </c>
      <c r="J114" s="21" t="str">
        <f>IF(J115&gt;0,AVERAGE(J64:J113),"")</f>
        <v/>
      </c>
      <c r="K114" s="19"/>
      <c r="L114" s="12"/>
      <c r="M114" s="12"/>
      <c r="N114" s="12"/>
      <c r="O114" s="12"/>
      <c r="P114" s="12"/>
      <c r="Q114" s="12"/>
      <c r="R114" s="12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x14ac:dyDescent="0.2">
      <c r="A115" s="30" t="s">
        <v>8</v>
      </c>
      <c r="B115" s="21">
        <f>COUNT(B64:B113)</f>
        <v>20</v>
      </c>
      <c r="C115" s="21">
        <f t="shared" ref="C115:J115" si="10">COUNT(C64:C113)</f>
        <v>20</v>
      </c>
      <c r="D115" s="21">
        <f t="shared" si="10"/>
        <v>20</v>
      </c>
      <c r="E115" s="21">
        <f t="shared" si="10"/>
        <v>20</v>
      </c>
      <c r="F115" s="21">
        <f t="shared" si="10"/>
        <v>0</v>
      </c>
      <c r="G115" s="21">
        <f t="shared" si="10"/>
        <v>0</v>
      </c>
      <c r="H115" s="21">
        <f t="shared" si="10"/>
        <v>0</v>
      </c>
      <c r="I115" s="21">
        <f t="shared" si="10"/>
        <v>0</v>
      </c>
      <c r="J115" s="21">
        <f t="shared" si="10"/>
        <v>0</v>
      </c>
      <c r="K115" s="19"/>
      <c r="L115" s="12"/>
      <c r="M115" s="12"/>
      <c r="N115" s="12"/>
      <c r="O115" s="12"/>
      <c r="P115" s="12"/>
      <c r="Q115" s="12"/>
      <c r="R115" s="12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x14ac:dyDescent="0.2">
      <c r="A116" s="30" t="s">
        <v>9</v>
      </c>
      <c r="B116" s="21">
        <f>IF(B115&gt;0,STDEV(B64:B113),"")</f>
        <v>0</v>
      </c>
      <c r="C116" s="21">
        <f t="shared" ref="C116:H116" si="11">IF(C115&gt;0,STDEV(C64:C113),"")</f>
        <v>14.566160307531121</v>
      </c>
      <c r="D116" s="21">
        <f t="shared" si="11"/>
        <v>9.9770502232982867</v>
      </c>
      <c r="E116" s="21">
        <f t="shared" si="11"/>
        <v>17.312169813096791</v>
      </c>
      <c r="F116" s="21" t="str">
        <f t="shared" si="11"/>
        <v/>
      </c>
      <c r="G116" s="21" t="str">
        <f t="shared" si="11"/>
        <v/>
      </c>
      <c r="H116" s="21" t="str">
        <f t="shared" si="11"/>
        <v/>
      </c>
      <c r="I116" s="21" t="str">
        <f>IF(I115&gt;0,STDEV(I64:I113),"")</f>
        <v/>
      </c>
      <c r="J116" s="21" t="str">
        <f>IF(J115&gt;0,STDEV(J64:J113),"")</f>
        <v/>
      </c>
      <c r="K116" s="19"/>
      <c r="L116" s="12"/>
      <c r="M116" s="12"/>
      <c r="N116" s="12"/>
      <c r="O116" s="12"/>
      <c r="P116" s="12"/>
      <c r="Q116" s="12"/>
      <c r="R116" s="12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x14ac:dyDescent="0.2">
      <c r="A117" s="30" t="s">
        <v>10</v>
      </c>
      <c r="B117" s="21">
        <f>IF(B115&gt;0,B116/SQRT(B115),"")</f>
        <v>0</v>
      </c>
      <c r="C117" s="21">
        <f t="shared" ref="C117:H117" si="12">IF(C115&gt;0,C116/SQRT(C115),"")</f>
        <v>3.2570924618798824</v>
      </c>
      <c r="D117" s="21">
        <f t="shared" si="12"/>
        <v>2.2309362514224422</v>
      </c>
      <c r="E117" s="21">
        <f t="shared" si="12"/>
        <v>3.8711188540104251</v>
      </c>
      <c r="F117" s="21" t="str">
        <f t="shared" si="12"/>
        <v/>
      </c>
      <c r="G117" s="21" t="str">
        <f t="shared" si="12"/>
        <v/>
      </c>
      <c r="H117" s="21" t="str">
        <f t="shared" si="12"/>
        <v/>
      </c>
      <c r="I117" s="21" t="str">
        <f>IF(I115&gt;0,I116/SQRT(I115),"")</f>
        <v/>
      </c>
      <c r="J117" s="21" t="str">
        <f>IF(J115&gt;0,J116/SQRT(J115),"")</f>
        <v/>
      </c>
      <c r="K117" s="19"/>
      <c r="L117" s="12"/>
      <c r="M117" s="12"/>
      <c r="N117" s="12"/>
      <c r="O117" s="12"/>
      <c r="P117" s="12"/>
      <c r="Q117" s="12"/>
      <c r="R117" s="12"/>
    </row>
    <row r="118" spans="1:29" x14ac:dyDescent="0.2">
      <c r="A118" s="30" t="s">
        <v>14</v>
      </c>
      <c r="B118" s="21">
        <f t="shared" ref="B118:J118" si="13">IF(B115&gt;2,TINV(0.1,B115-1),"")</f>
        <v>1.7291328115213698</v>
      </c>
      <c r="C118" s="21">
        <f t="shared" si="13"/>
        <v>1.7291328115213698</v>
      </c>
      <c r="D118" s="21">
        <f t="shared" si="13"/>
        <v>1.7291328115213698</v>
      </c>
      <c r="E118" s="21">
        <f t="shared" si="13"/>
        <v>1.7291328115213698</v>
      </c>
      <c r="F118" s="21" t="str">
        <f t="shared" si="13"/>
        <v/>
      </c>
      <c r="G118" s="21" t="str">
        <f t="shared" si="13"/>
        <v/>
      </c>
      <c r="H118" s="21" t="str">
        <f t="shared" si="13"/>
        <v/>
      </c>
      <c r="I118" s="21" t="str">
        <f t="shared" si="13"/>
        <v/>
      </c>
      <c r="J118" s="21" t="str">
        <f t="shared" si="13"/>
        <v/>
      </c>
      <c r="K118" s="19"/>
      <c r="L118" s="12"/>
      <c r="M118" s="12"/>
      <c r="N118" s="12"/>
      <c r="O118" s="12"/>
      <c r="P118" s="12"/>
      <c r="Q118" s="12"/>
      <c r="R118" s="12"/>
    </row>
    <row r="119" spans="1:29" x14ac:dyDescent="0.2">
      <c r="A119" s="30" t="s">
        <v>13</v>
      </c>
      <c r="B119" s="21">
        <f>IF(B115&gt;2,B118*B117,"")</f>
        <v>0</v>
      </c>
      <c r="C119" s="21">
        <f t="shared" ref="C119:H119" si="14">IF(C115&gt;2,C118*C117,"")</f>
        <v>5.631945445995421</v>
      </c>
      <c r="D119" s="21">
        <f t="shared" si="14"/>
        <v>3.8575850727470331</v>
      </c>
      <c r="E119" s="21">
        <f t="shared" si="14"/>
        <v>6.6936786277684295</v>
      </c>
      <c r="F119" s="21" t="str">
        <f t="shared" si="14"/>
        <v/>
      </c>
      <c r="G119" s="21" t="str">
        <f t="shared" si="14"/>
        <v/>
      </c>
      <c r="H119" s="21" t="str">
        <f t="shared" si="14"/>
        <v/>
      </c>
      <c r="I119" s="21" t="str">
        <f>IF(I115&gt;2,I118*I117,"")</f>
        <v/>
      </c>
      <c r="J119" s="21" t="str">
        <f>IF(J115&gt;2,J118*J117,"")</f>
        <v/>
      </c>
      <c r="K119" s="19"/>
      <c r="L119" s="12"/>
      <c r="M119" s="12"/>
      <c r="N119" s="12"/>
      <c r="O119" s="12"/>
      <c r="P119" s="12"/>
      <c r="Q119" s="12"/>
      <c r="R119" s="12"/>
    </row>
    <row r="120" spans="1:29" x14ac:dyDescent="0.2">
      <c r="A120" s="30" t="s">
        <v>15</v>
      </c>
      <c r="B120" s="21">
        <f>IF(B115&gt;0,MIN(B64:B113),"")</f>
        <v>100</v>
      </c>
      <c r="C120" s="21">
        <f t="shared" ref="C120:J120" si="15">IF(C115&gt;0,MIN(C64:C113),"")</f>
        <v>88.329839273235507</v>
      </c>
      <c r="D120" s="21">
        <f t="shared" si="15"/>
        <v>86.093640810621935</v>
      </c>
      <c r="E120" s="21">
        <f t="shared" si="15"/>
        <v>95.118164567879944</v>
      </c>
      <c r="F120" s="21" t="str">
        <f t="shared" si="15"/>
        <v/>
      </c>
      <c r="G120" s="21" t="str">
        <f t="shared" si="15"/>
        <v/>
      </c>
      <c r="H120" s="21" t="str">
        <f t="shared" si="15"/>
        <v/>
      </c>
      <c r="I120" s="21" t="str">
        <f t="shared" si="15"/>
        <v/>
      </c>
      <c r="J120" s="21" t="str">
        <f t="shared" si="15"/>
        <v/>
      </c>
      <c r="K120" s="19"/>
      <c r="L120" s="12"/>
      <c r="M120" s="12"/>
      <c r="N120" s="12"/>
      <c r="O120" s="12"/>
      <c r="P120" s="12"/>
      <c r="Q120" s="12"/>
      <c r="R120" s="12"/>
    </row>
    <row r="121" spans="1:29" ht="13.5" thickBot="1" x14ac:dyDescent="0.25">
      <c r="A121" s="30" t="s">
        <v>16</v>
      </c>
      <c r="B121" s="21">
        <f>IF(B115&gt;0,MAX(B64:B113),"")</f>
        <v>100</v>
      </c>
      <c r="C121" s="21">
        <f t="shared" ref="C121:J121" si="16">IF(C115&gt;0,MAX(C64:C113),"")</f>
        <v>162.23915203709836</v>
      </c>
      <c r="D121" s="21">
        <f t="shared" si="16"/>
        <v>135.01159324279564</v>
      </c>
      <c r="E121" s="21">
        <f t="shared" si="16"/>
        <v>175.81980788340513</v>
      </c>
      <c r="F121" s="21" t="str">
        <f t="shared" si="16"/>
        <v/>
      </c>
      <c r="G121" s="21" t="str">
        <f t="shared" si="16"/>
        <v/>
      </c>
      <c r="H121" s="21" t="str">
        <f t="shared" si="16"/>
        <v/>
      </c>
      <c r="I121" s="21" t="str">
        <f t="shared" si="16"/>
        <v/>
      </c>
      <c r="J121" s="28" t="str">
        <f t="shared" si="16"/>
        <v/>
      </c>
      <c r="K121" s="19"/>
      <c r="L121" s="12"/>
      <c r="M121" s="12"/>
      <c r="N121" s="12"/>
      <c r="O121" s="12"/>
      <c r="P121" s="12"/>
      <c r="Q121" s="12"/>
      <c r="R121" s="12"/>
    </row>
    <row r="122" spans="1:29" x14ac:dyDescent="0.2">
      <c r="A122" s="29" t="s">
        <v>17</v>
      </c>
      <c r="B122" s="31">
        <f>100-B3</f>
        <v>86.5</v>
      </c>
      <c r="C122" s="31">
        <f>100-B3</f>
        <v>86.5</v>
      </c>
      <c r="D122" s="31">
        <f>100-B3</f>
        <v>86.5</v>
      </c>
      <c r="E122" s="31">
        <f>100-B3</f>
        <v>86.5</v>
      </c>
      <c r="F122" s="31">
        <f>100-B3</f>
        <v>86.5</v>
      </c>
      <c r="G122" s="31">
        <f>100-B3</f>
        <v>86.5</v>
      </c>
      <c r="H122" s="31">
        <f>100-B3</f>
        <v>86.5</v>
      </c>
      <c r="I122" s="31">
        <f>100-B3</f>
        <v>86.5</v>
      </c>
      <c r="J122" s="31">
        <f>100-B3</f>
        <v>86.5</v>
      </c>
      <c r="K122" s="19"/>
      <c r="L122" s="12"/>
      <c r="M122" s="12"/>
      <c r="N122" s="12"/>
      <c r="O122" s="12"/>
      <c r="P122" s="12"/>
      <c r="Q122" s="12"/>
      <c r="R122" s="12"/>
    </row>
    <row r="123" spans="1:29" x14ac:dyDescent="0.2">
      <c r="A123" s="30" t="s">
        <v>18</v>
      </c>
      <c r="B123" s="21">
        <f>100+B3</f>
        <v>113.5</v>
      </c>
      <c r="C123" s="21">
        <f>100+B3</f>
        <v>113.5</v>
      </c>
      <c r="D123" s="21">
        <f>100+B3</f>
        <v>113.5</v>
      </c>
      <c r="E123" s="21">
        <f>100+B3</f>
        <v>113.5</v>
      </c>
      <c r="F123" s="21">
        <f>100+B3</f>
        <v>113.5</v>
      </c>
      <c r="G123" s="21">
        <f>100+B3</f>
        <v>113.5</v>
      </c>
      <c r="H123" s="21">
        <f>100+B3</f>
        <v>113.5</v>
      </c>
      <c r="I123" s="21">
        <f>100+B3</f>
        <v>113.5</v>
      </c>
      <c r="J123" s="21">
        <f>100+B3</f>
        <v>113.5</v>
      </c>
      <c r="K123" s="19"/>
      <c r="L123" s="12"/>
      <c r="M123" s="12"/>
      <c r="N123" s="12"/>
      <c r="O123" s="12"/>
      <c r="P123" s="12"/>
      <c r="Q123" s="12"/>
      <c r="R123" s="12"/>
    </row>
    <row r="124" spans="1:29" x14ac:dyDescent="0.2">
      <c r="A124" s="30" t="s">
        <v>22</v>
      </c>
      <c r="B124" s="21">
        <f>100-E3</f>
        <v>70.3</v>
      </c>
      <c r="C124" s="21">
        <f>100-E3</f>
        <v>70.3</v>
      </c>
      <c r="D124" s="21">
        <f>100-E3</f>
        <v>70.3</v>
      </c>
      <c r="E124" s="21">
        <f>100-E3</f>
        <v>70.3</v>
      </c>
      <c r="F124" s="21">
        <f>100-E3</f>
        <v>70.3</v>
      </c>
      <c r="G124" s="21">
        <f>100-E3</f>
        <v>70.3</v>
      </c>
      <c r="H124" s="21">
        <f>100-E3</f>
        <v>70.3</v>
      </c>
      <c r="I124" s="21">
        <f>100-E3</f>
        <v>70.3</v>
      </c>
      <c r="J124" s="32">
        <f>100-E3</f>
        <v>70.3</v>
      </c>
      <c r="K124" s="12"/>
      <c r="L124" s="12"/>
      <c r="M124" s="12"/>
      <c r="N124" s="12"/>
      <c r="O124" s="12"/>
      <c r="P124" s="12"/>
      <c r="Q124" s="12"/>
      <c r="R124" s="12"/>
    </row>
    <row r="125" spans="1:29" ht="13.5" thickBot="1" x14ac:dyDescent="0.25">
      <c r="A125" s="33" t="s">
        <v>23</v>
      </c>
      <c r="B125" s="27">
        <f>100+E3</f>
        <v>129.69999999999999</v>
      </c>
      <c r="C125" s="27">
        <f>100+E3</f>
        <v>129.69999999999999</v>
      </c>
      <c r="D125" s="27">
        <f>100+E3</f>
        <v>129.69999999999999</v>
      </c>
      <c r="E125" s="27">
        <f>100+E3</f>
        <v>129.69999999999999</v>
      </c>
      <c r="F125" s="27">
        <f>100+E3</f>
        <v>129.69999999999999</v>
      </c>
      <c r="G125" s="27">
        <f>100+E3</f>
        <v>129.69999999999999</v>
      </c>
      <c r="H125" s="27">
        <f>100+E3</f>
        <v>129.69999999999999</v>
      </c>
      <c r="I125" s="27">
        <f>100+E3</f>
        <v>129.69999999999999</v>
      </c>
      <c r="J125" s="28">
        <f>100+E3</f>
        <v>129.69999999999999</v>
      </c>
      <c r="K125" s="12"/>
      <c r="L125" s="12"/>
      <c r="M125" s="12"/>
      <c r="N125" s="12"/>
      <c r="O125" s="12"/>
      <c r="P125" s="12"/>
      <c r="Q125" s="12"/>
      <c r="R125" s="12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mergeCells count="5">
    <mergeCell ref="B7:J7"/>
    <mergeCell ref="K40:R40"/>
    <mergeCell ref="B61:J61"/>
    <mergeCell ref="K102:R106"/>
    <mergeCell ref="C1:L1"/>
  </mergeCells>
  <conditionalFormatting sqref="C64:J113">
    <cfRule type="cellIs" dxfId="2" priority="1" stopIfTrue="1" operator="notBetween">
      <formula>$C$124</formula>
      <formula>$C$125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E9825"/>
  <sheetViews>
    <sheetView workbookViewId="0">
      <selection activeCell="I41" sqref="I41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35" width="11.42578125" style="6"/>
  </cols>
  <sheetData>
    <row r="1" spans="1:18" ht="23.25" customHeight="1" x14ac:dyDescent="0.35">
      <c r="A1" s="11" t="s">
        <v>12</v>
      </c>
      <c r="B1" s="12"/>
      <c r="C1" s="154" t="s">
        <v>102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2"/>
      <c r="O1" s="12"/>
      <c r="P1" s="12"/>
      <c r="Q1" s="12"/>
      <c r="R1" s="12"/>
    </row>
    <row r="2" spans="1:18" ht="23.25" x14ac:dyDescent="0.35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">
      <c r="A3" s="14" t="s">
        <v>11</v>
      </c>
      <c r="B3" s="4">
        <v>13.5</v>
      </c>
      <c r="C3" s="15" t="s">
        <v>24</v>
      </c>
      <c r="D3" s="14"/>
      <c r="E3" s="5">
        <v>29.7</v>
      </c>
      <c r="F3" s="15" t="s">
        <v>21</v>
      </c>
      <c r="G3" s="1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3.5" thickBot="1" x14ac:dyDescent="0.25">
      <c r="A5" s="12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26</v>
      </c>
      <c r="J5" s="17" t="s">
        <v>27</v>
      </c>
      <c r="K5" s="12"/>
      <c r="L5" s="12"/>
      <c r="M5" s="12"/>
      <c r="N5" s="12"/>
      <c r="O5" s="12"/>
      <c r="P5" s="12"/>
      <c r="Q5" s="12"/>
      <c r="R5" s="12"/>
    </row>
    <row r="6" spans="1:18" x14ac:dyDescent="0.2">
      <c r="A6" s="18" t="s">
        <v>91</v>
      </c>
      <c r="B6" s="89">
        <v>0</v>
      </c>
      <c r="C6" s="2">
        <v>7</v>
      </c>
      <c r="D6" s="2">
        <v>10</v>
      </c>
      <c r="E6" s="2">
        <v>14</v>
      </c>
      <c r="F6" s="2">
        <v>17</v>
      </c>
      <c r="G6" s="2">
        <v>21</v>
      </c>
      <c r="H6" s="3"/>
      <c r="I6" s="2"/>
      <c r="J6" s="7"/>
      <c r="K6" s="19"/>
      <c r="L6" s="12"/>
      <c r="M6" s="12"/>
      <c r="N6" s="12"/>
      <c r="O6" s="12"/>
      <c r="P6" s="12"/>
      <c r="Q6" s="12"/>
      <c r="R6" s="12"/>
    </row>
    <row r="7" spans="1:18" ht="13.5" thickBot="1" x14ac:dyDescent="0.25">
      <c r="A7" s="20" t="s">
        <v>19</v>
      </c>
      <c r="B7" s="155" t="s">
        <v>20</v>
      </c>
      <c r="C7" s="156"/>
      <c r="D7" s="156"/>
      <c r="E7" s="156"/>
      <c r="F7" s="156"/>
      <c r="G7" s="156"/>
      <c r="H7" s="156"/>
      <c r="I7" s="157"/>
      <c r="J7" s="158"/>
      <c r="K7" s="19"/>
      <c r="L7" s="12"/>
      <c r="M7" s="12"/>
      <c r="N7" s="12"/>
      <c r="O7" s="12"/>
      <c r="P7" s="12"/>
      <c r="Q7" s="12"/>
      <c r="R7" s="12"/>
    </row>
    <row r="8" spans="1:18" ht="15" x14ac:dyDescent="0.25">
      <c r="A8" s="72">
        <v>1</v>
      </c>
      <c r="B8" s="84">
        <v>2.61775</v>
      </c>
      <c r="C8" s="85">
        <v>2.9371</v>
      </c>
      <c r="D8" s="85">
        <v>2.9272999999999998</v>
      </c>
      <c r="E8" s="85">
        <v>2.7185000000000001</v>
      </c>
      <c r="F8" s="85">
        <v>2.7037</v>
      </c>
      <c r="G8" s="85">
        <v>2.8014999999999999</v>
      </c>
      <c r="H8" s="81"/>
      <c r="I8" s="81"/>
      <c r="J8" s="82"/>
      <c r="K8" s="12"/>
      <c r="L8" s="12"/>
      <c r="M8" s="12"/>
      <c r="N8" s="12"/>
      <c r="O8" s="12"/>
      <c r="P8" s="12"/>
      <c r="Q8" s="12"/>
      <c r="R8" s="12"/>
    </row>
    <row r="9" spans="1:18" ht="15" x14ac:dyDescent="0.25">
      <c r="A9" s="73">
        <v>2</v>
      </c>
      <c r="B9" s="86">
        <v>3.0565000000000002</v>
      </c>
      <c r="C9" s="87">
        <v>3.1366999999999998</v>
      </c>
      <c r="D9" s="87">
        <v>3.1772</v>
      </c>
      <c r="E9" s="87">
        <v>3.1225000000000001</v>
      </c>
      <c r="F9" s="87">
        <v>3.1789999999999998</v>
      </c>
      <c r="G9" s="87">
        <v>3.4430000000000001</v>
      </c>
      <c r="H9" s="77"/>
      <c r="I9" s="77"/>
      <c r="J9" s="83"/>
      <c r="K9" s="12"/>
      <c r="L9" s="12"/>
      <c r="M9" s="12"/>
      <c r="N9" s="12"/>
      <c r="O9" s="12"/>
      <c r="P9" s="12"/>
      <c r="Q9" s="12"/>
      <c r="R9" s="12"/>
    </row>
    <row r="10" spans="1:18" ht="15" x14ac:dyDescent="0.25">
      <c r="A10" s="73">
        <v>3</v>
      </c>
      <c r="B10" s="86">
        <v>2.02895</v>
      </c>
      <c r="C10" s="87">
        <v>1.8831</v>
      </c>
      <c r="D10" s="87">
        <v>2.0204</v>
      </c>
      <c r="E10" s="87">
        <v>1.9588000000000001</v>
      </c>
      <c r="F10" s="87">
        <v>2.1154000000000002</v>
      </c>
      <c r="G10" s="87">
        <v>2.0994999999999999</v>
      </c>
      <c r="H10" s="77"/>
      <c r="I10" s="77"/>
      <c r="J10" s="83"/>
      <c r="K10" s="12"/>
      <c r="L10" s="12"/>
      <c r="M10" s="12"/>
      <c r="N10" s="12"/>
      <c r="O10" s="12"/>
      <c r="P10" s="12"/>
      <c r="Q10" s="12"/>
      <c r="R10" s="12"/>
    </row>
    <row r="11" spans="1:18" ht="15" x14ac:dyDescent="0.25">
      <c r="A11" s="73">
        <v>4</v>
      </c>
      <c r="B11" s="86">
        <v>0.60155000000000003</v>
      </c>
      <c r="C11" s="87">
        <v>0.67889999999999995</v>
      </c>
      <c r="D11" s="87">
        <v>0.65529999999999999</v>
      </c>
      <c r="E11" s="87">
        <v>0.66549999999999998</v>
      </c>
      <c r="F11" s="87">
        <v>0.69259999999999999</v>
      </c>
      <c r="G11" s="87">
        <v>0.63849999999999996</v>
      </c>
      <c r="H11" s="77"/>
      <c r="I11" s="77"/>
      <c r="J11" s="83"/>
      <c r="K11" s="12"/>
      <c r="L11" s="12"/>
      <c r="M11" s="12"/>
      <c r="N11" s="12"/>
      <c r="O11" s="12"/>
      <c r="P11" s="12"/>
      <c r="Q11" s="12"/>
      <c r="R11" s="12"/>
    </row>
    <row r="12" spans="1:18" ht="15" x14ac:dyDescent="0.25">
      <c r="A12" s="73">
        <v>5</v>
      </c>
      <c r="B12" s="86">
        <v>0.37054999999999999</v>
      </c>
      <c r="C12" s="87">
        <v>0.37019999999999997</v>
      </c>
      <c r="D12" s="87">
        <v>0.34889999999999999</v>
      </c>
      <c r="E12" s="87">
        <v>0.32090000000000002</v>
      </c>
      <c r="F12" s="87">
        <v>0.37630000000000002</v>
      </c>
      <c r="G12" s="87">
        <v>0.31879999999999997</v>
      </c>
      <c r="H12" s="77"/>
      <c r="I12" s="77"/>
      <c r="J12" s="83"/>
      <c r="K12" s="12"/>
      <c r="L12" s="12"/>
      <c r="M12" s="12"/>
      <c r="N12" s="12"/>
      <c r="O12" s="12"/>
      <c r="P12" s="12"/>
      <c r="Q12" s="12"/>
      <c r="R12" s="12"/>
    </row>
    <row r="13" spans="1:18" ht="15" x14ac:dyDescent="0.25">
      <c r="A13" s="73">
        <v>6</v>
      </c>
      <c r="B13" s="86">
        <v>5.2773000000000003</v>
      </c>
      <c r="C13" s="87">
        <v>5.8258999999999999</v>
      </c>
      <c r="D13" s="87">
        <v>5.1196999999999999</v>
      </c>
      <c r="E13" s="87">
        <v>5.3239000000000001</v>
      </c>
      <c r="F13" s="87">
        <v>5.0957999999999997</v>
      </c>
      <c r="G13" s="87">
        <v>5.0507</v>
      </c>
      <c r="H13" s="77"/>
      <c r="I13" s="77"/>
      <c r="J13" s="83"/>
      <c r="K13" s="12"/>
      <c r="L13" s="12"/>
      <c r="M13" s="12"/>
      <c r="N13" s="12"/>
      <c r="O13" s="12"/>
      <c r="P13" s="12"/>
      <c r="Q13" s="12"/>
      <c r="R13" s="12"/>
    </row>
    <row r="14" spans="1:18" ht="15" x14ac:dyDescent="0.25">
      <c r="A14" s="73">
        <v>7</v>
      </c>
      <c r="B14" s="86">
        <v>0.57315000000000005</v>
      </c>
      <c r="C14" s="87">
        <v>0.62760000000000005</v>
      </c>
      <c r="D14" s="87">
        <v>0.6633</v>
      </c>
      <c r="E14" s="87">
        <v>0.65059999999999996</v>
      </c>
      <c r="F14" s="87">
        <v>0.66890000000000005</v>
      </c>
      <c r="G14" s="87">
        <v>0.59689999999999999</v>
      </c>
      <c r="H14" s="77"/>
      <c r="I14" s="77"/>
      <c r="J14" s="83"/>
      <c r="K14" s="12"/>
      <c r="L14" s="12"/>
      <c r="M14" s="12"/>
      <c r="N14" s="12"/>
      <c r="O14" s="12"/>
      <c r="P14" s="12"/>
      <c r="Q14" s="12"/>
      <c r="R14" s="12"/>
    </row>
    <row r="15" spans="1:18" ht="15" x14ac:dyDescent="0.25">
      <c r="A15" s="73">
        <v>8</v>
      </c>
      <c r="B15" s="86">
        <v>0.15095</v>
      </c>
      <c r="C15" s="87">
        <v>0.2064</v>
      </c>
      <c r="D15" s="87">
        <v>0.2185</v>
      </c>
      <c r="E15" s="87">
        <v>0.20799999999999999</v>
      </c>
      <c r="F15" s="87">
        <v>0.20749999999999999</v>
      </c>
      <c r="G15" s="87">
        <v>0.18859999999999999</v>
      </c>
      <c r="H15" s="77"/>
      <c r="I15" s="77"/>
      <c r="J15" s="83"/>
      <c r="K15" s="12"/>
      <c r="L15" s="12"/>
      <c r="M15" s="12"/>
      <c r="N15" s="12"/>
      <c r="O15" s="12"/>
      <c r="P15" s="12"/>
      <c r="Q15" s="12"/>
      <c r="R15" s="12"/>
    </row>
    <row r="16" spans="1:18" ht="15" x14ac:dyDescent="0.25">
      <c r="A16" s="73">
        <v>9</v>
      </c>
      <c r="B16" s="86">
        <v>1.0472999999999999</v>
      </c>
      <c r="C16" s="87">
        <v>1.075</v>
      </c>
      <c r="D16" s="87">
        <v>1.1084000000000001</v>
      </c>
      <c r="E16" s="87">
        <v>1.0385</v>
      </c>
      <c r="F16" s="87">
        <v>1.0422</v>
      </c>
      <c r="G16" s="87">
        <v>1.0867</v>
      </c>
      <c r="H16" s="77"/>
      <c r="I16" s="77"/>
      <c r="J16" s="83"/>
      <c r="K16" s="12"/>
      <c r="L16" s="12"/>
      <c r="M16" s="12"/>
      <c r="N16" s="12"/>
      <c r="O16" s="12"/>
      <c r="P16" s="12"/>
      <c r="Q16" s="12"/>
      <c r="R16" s="12"/>
    </row>
    <row r="17" spans="1:18" ht="15" x14ac:dyDescent="0.25">
      <c r="A17" s="73">
        <v>10</v>
      </c>
      <c r="B17" s="86">
        <v>0.48049999999999998</v>
      </c>
      <c r="C17" s="87">
        <v>0.502</v>
      </c>
      <c r="D17" s="87">
        <v>0.47799999999999998</v>
      </c>
      <c r="E17" s="87">
        <v>0.47499999999999998</v>
      </c>
      <c r="F17" s="87">
        <v>0.46100000000000002</v>
      </c>
      <c r="G17" s="87">
        <v>0.48499999999999999</v>
      </c>
      <c r="H17" s="77"/>
      <c r="I17" s="77"/>
      <c r="J17" s="83"/>
      <c r="K17" s="12"/>
      <c r="L17" s="12"/>
      <c r="M17" s="12"/>
      <c r="N17" s="12"/>
      <c r="O17" s="12"/>
      <c r="P17" s="12"/>
      <c r="Q17" s="12"/>
      <c r="R17" s="12"/>
    </row>
    <row r="18" spans="1:18" ht="15" x14ac:dyDescent="0.25">
      <c r="A18" s="73">
        <v>11</v>
      </c>
      <c r="B18" s="86">
        <v>0.48699999999999999</v>
      </c>
      <c r="C18" s="87">
        <v>0.52100000000000002</v>
      </c>
      <c r="D18" s="87">
        <v>0.51500000000000001</v>
      </c>
      <c r="E18" s="87">
        <v>0.51900000000000002</v>
      </c>
      <c r="F18" s="87">
        <v>0.51600000000000001</v>
      </c>
      <c r="G18" s="87">
        <v>0.52400000000000002</v>
      </c>
      <c r="H18" s="77"/>
      <c r="I18" s="77"/>
      <c r="J18" s="83"/>
      <c r="K18" s="12"/>
      <c r="L18" s="12"/>
      <c r="M18" s="12"/>
      <c r="N18" s="12"/>
      <c r="O18" s="12"/>
      <c r="P18" s="12"/>
      <c r="Q18" s="12"/>
      <c r="R18" s="12"/>
    </row>
    <row r="19" spans="1:18" ht="15" x14ac:dyDescent="0.25">
      <c r="A19" s="73">
        <v>12</v>
      </c>
      <c r="B19" s="86">
        <v>1.8839999999999999</v>
      </c>
      <c r="C19" s="87">
        <v>1.9770000000000001</v>
      </c>
      <c r="D19" s="87">
        <v>1.958</v>
      </c>
      <c r="E19" s="87">
        <v>2.0539999999999998</v>
      </c>
      <c r="F19" s="87">
        <v>2.0249999999999999</v>
      </c>
      <c r="G19" s="87">
        <v>2.032</v>
      </c>
      <c r="H19" s="77"/>
      <c r="I19" s="77"/>
      <c r="J19" s="83"/>
      <c r="K19" s="12"/>
      <c r="L19" s="12"/>
      <c r="M19" s="12"/>
      <c r="N19" s="12"/>
      <c r="O19" s="12"/>
      <c r="P19" s="12"/>
      <c r="Q19" s="12"/>
      <c r="R19" s="12"/>
    </row>
    <row r="20" spans="1:18" ht="15" x14ac:dyDescent="0.25">
      <c r="A20" s="73">
        <v>13</v>
      </c>
      <c r="B20" s="86">
        <v>1.4699500000000001</v>
      </c>
      <c r="C20" s="87">
        <v>1.534</v>
      </c>
      <c r="D20" s="87">
        <v>1.698</v>
      </c>
      <c r="E20" s="87">
        <v>1.5745</v>
      </c>
      <c r="F20" s="87">
        <v>1.6298999999999999</v>
      </c>
      <c r="G20" s="87">
        <v>1.4982</v>
      </c>
      <c r="H20" s="77"/>
      <c r="I20" s="77"/>
      <c r="J20" s="83"/>
      <c r="K20" s="12"/>
      <c r="L20" s="12"/>
      <c r="M20" s="12"/>
      <c r="N20" s="12"/>
      <c r="O20" s="12"/>
      <c r="P20" s="12"/>
      <c r="Q20" s="12"/>
      <c r="R20" s="12"/>
    </row>
    <row r="21" spans="1:18" ht="15" x14ac:dyDescent="0.25">
      <c r="A21" s="73">
        <v>14</v>
      </c>
      <c r="B21" s="86">
        <v>1.4923500000000001</v>
      </c>
      <c r="C21" s="87">
        <v>1.4897</v>
      </c>
      <c r="D21" s="87">
        <v>1.5449999999999999</v>
      </c>
      <c r="E21" s="87">
        <v>1.6226</v>
      </c>
      <c r="F21" s="87">
        <v>1.6754</v>
      </c>
      <c r="G21" s="87">
        <v>1.6771</v>
      </c>
      <c r="H21" s="77"/>
      <c r="I21" s="77"/>
      <c r="J21" s="83"/>
      <c r="K21" s="12"/>
      <c r="L21" s="12"/>
      <c r="M21" s="12"/>
      <c r="N21" s="12"/>
      <c r="O21" s="12"/>
      <c r="P21" s="12"/>
      <c r="Q21" s="12"/>
      <c r="R21" s="12"/>
    </row>
    <row r="22" spans="1:18" ht="15" x14ac:dyDescent="0.25">
      <c r="A22" s="73">
        <v>15</v>
      </c>
      <c r="B22" s="86">
        <v>0.41020000000000001</v>
      </c>
      <c r="C22" s="87">
        <v>0.4153</v>
      </c>
      <c r="D22" s="87">
        <v>0.45900000000000002</v>
      </c>
      <c r="E22" s="87">
        <v>0.44319999999999998</v>
      </c>
      <c r="F22" s="87">
        <v>0.46260000000000001</v>
      </c>
      <c r="G22" s="87">
        <v>0.47339999999999999</v>
      </c>
      <c r="H22" s="77"/>
      <c r="I22" s="77"/>
      <c r="J22" s="83"/>
      <c r="K22" s="12"/>
      <c r="L22" s="12"/>
      <c r="M22" s="12"/>
      <c r="N22" s="12"/>
      <c r="O22" s="12"/>
      <c r="P22" s="12"/>
      <c r="Q22" s="12"/>
      <c r="R22" s="12"/>
    </row>
    <row r="23" spans="1:18" ht="15" x14ac:dyDescent="0.25">
      <c r="A23" s="73">
        <v>16</v>
      </c>
      <c r="B23" s="86">
        <v>0.53835</v>
      </c>
      <c r="C23" s="87">
        <v>0.55910000000000004</v>
      </c>
      <c r="D23" s="87">
        <v>0.62039999999999995</v>
      </c>
      <c r="E23" s="87">
        <v>0.59870000000000001</v>
      </c>
      <c r="F23" s="87">
        <v>0.59119999999999995</v>
      </c>
      <c r="G23" s="87">
        <v>0.57869999999999999</v>
      </c>
      <c r="H23" s="79"/>
      <c r="I23" s="79"/>
      <c r="J23" s="83"/>
      <c r="K23" s="12"/>
      <c r="L23" s="12"/>
      <c r="M23" s="12"/>
      <c r="N23" s="12"/>
      <c r="O23" s="12"/>
      <c r="P23" s="12"/>
      <c r="Q23" s="12"/>
      <c r="R23" s="12"/>
    </row>
    <row r="24" spans="1:18" ht="15" x14ac:dyDescent="0.25">
      <c r="A24" s="73">
        <v>17</v>
      </c>
      <c r="B24" s="86">
        <v>1.4097500000000001</v>
      </c>
      <c r="C24" s="87">
        <v>1.4</v>
      </c>
      <c r="D24" s="87">
        <v>1.44</v>
      </c>
      <c r="E24" s="87">
        <v>1.43</v>
      </c>
      <c r="F24" s="87">
        <v>1.47</v>
      </c>
      <c r="G24" s="87">
        <v>1.49</v>
      </c>
      <c r="H24" s="79"/>
      <c r="I24" s="79"/>
      <c r="J24" s="83"/>
      <c r="K24" s="12"/>
      <c r="L24" s="12"/>
      <c r="M24" s="12"/>
      <c r="N24" s="12"/>
      <c r="O24" s="12"/>
      <c r="P24" s="12"/>
      <c r="Q24" s="12"/>
      <c r="R24" s="12"/>
    </row>
    <row r="25" spans="1:18" ht="15" x14ac:dyDescent="0.25">
      <c r="A25" s="73">
        <v>18</v>
      </c>
      <c r="B25" s="86">
        <v>1.22</v>
      </c>
      <c r="C25" s="87">
        <v>1.41</v>
      </c>
      <c r="D25" s="87">
        <v>1.32</v>
      </c>
      <c r="E25" s="87">
        <v>1.1000000000000001</v>
      </c>
      <c r="F25" s="87">
        <v>1.39</v>
      </c>
      <c r="G25" s="87">
        <v>1.52</v>
      </c>
      <c r="H25" s="79"/>
      <c r="I25" s="79"/>
      <c r="J25" s="83"/>
      <c r="K25" s="12"/>
      <c r="L25" s="12"/>
      <c r="M25" s="12"/>
      <c r="N25" s="12"/>
      <c r="O25" s="12"/>
      <c r="P25" s="12"/>
      <c r="Q25" s="12"/>
      <c r="R25" s="12"/>
    </row>
    <row r="26" spans="1:18" ht="15" x14ac:dyDescent="0.25">
      <c r="A26" s="73">
        <v>19</v>
      </c>
      <c r="B26" s="86">
        <v>1.54</v>
      </c>
      <c r="C26" s="87">
        <v>1.58</v>
      </c>
      <c r="D26" s="87">
        <v>1.57</v>
      </c>
      <c r="E26" s="87">
        <v>1.55</v>
      </c>
      <c r="F26" s="87">
        <v>1.58</v>
      </c>
      <c r="G26" s="87">
        <v>1.53</v>
      </c>
      <c r="H26" s="79"/>
      <c r="I26" s="79"/>
      <c r="J26" s="83"/>
      <c r="K26" s="12"/>
      <c r="L26" s="12"/>
      <c r="M26" s="12"/>
      <c r="N26" s="12"/>
      <c r="O26" s="12"/>
      <c r="P26" s="12"/>
      <c r="Q26" s="12"/>
      <c r="R26" s="12"/>
    </row>
    <row r="27" spans="1:18" ht="15" x14ac:dyDescent="0.25">
      <c r="A27" s="73">
        <v>20</v>
      </c>
      <c r="B27" s="86">
        <v>1.7887500000000001</v>
      </c>
      <c r="C27" s="87">
        <v>1.6</v>
      </c>
      <c r="D27" s="87">
        <v>1.75</v>
      </c>
      <c r="E27" s="87">
        <v>1.68</v>
      </c>
      <c r="F27" s="87">
        <v>1.8</v>
      </c>
      <c r="G27" s="87">
        <v>1.71</v>
      </c>
      <c r="H27" s="75"/>
      <c r="I27" s="75"/>
      <c r="J27" s="76"/>
      <c r="K27" s="12"/>
      <c r="L27" s="12"/>
      <c r="M27" s="12"/>
      <c r="N27" s="12"/>
      <c r="O27" s="12"/>
      <c r="P27" s="12"/>
      <c r="Q27" s="12"/>
      <c r="R27" s="12"/>
    </row>
    <row r="28" spans="1:18" ht="14.25" x14ac:dyDescent="0.2">
      <c r="A28" s="73">
        <v>21</v>
      </c>
      <c r="B28" s="34"/>
      <c r="C28" s="35"/>
      <c r="D28" s="35"/>
      <c r="E28" s="35"/>
      <c r="F28" s="35"/>
      <c r="G28" s="36"/>
      <c r="H28" s="36"/>
      <c r="I28" s="36"/>
      <c r="J28" s="48"/>
      <c r="K28" s="12"/>
      <c r="L28" s="12"/>
      <c r="M28" s="12"/>
      <c r="N28" s="12"/>
      <c r="O28" s="12"/>
      <c r="P28" s="12"/>
      <c r="Q28" s="12"/>
      <c r="R28" s="12"/>
    </row>
    <row r="29" spans="1:18" ht="14.25" x14ac:dyDescent="0.2">
      <c r="A29" s="73">
        <v>22</v>
      </c>
      <c r="B29" s="34"/>
      <c r="C29" s="35"/>
      <c r="D29" s="35"/>
      <c r="E29" s="35"/>
      <c r="F29" s="35"/>
      <c r="G29" s="36"/>
      <c r="H29" s="36"/>
      <c r="I29" s="36"/>
      <c r="J29" s="48"/>
      <c r="K29" s="21"/>
      <c r="L29" s="21"/>
      <c r="M29" s="21"/>
      <c r="N29" s="21"/>
      <c r="O29" s="21"/>
      <c r="P29" s="21"/>
      <c r="Q29" s="21"/>
      <c r="R29" s="21"/>
    </row>
    <row r="30" spans="1:18" ht="14.25" x14ac:dyDescent="0.2">
      <c r="A30" s="73">
        <v>23</v>
      </c>
      <c r="B30" s="34"/>
      <c r="C30" s="35"/>
      <c r="D30" s="35"/>
      <c r="E30" s="35"/>
      <c r="F30" s="35"/>
      <c r="G30" s="36"/>
      <c r="H30" s="36"/>
      <c r="I30" s="36"/>
      <c r="J30" s="48"/>
      <c r="K30" s="21"/>
      <c r="L30" s="21"/>
      <c r="M30" s="21"/>
      <c r="N30" s="21"/>
      <c r="O30" s="21"/>
      <c r="P30" s="21"/>
      <c r="Q30" s="21"/>
      <c r="R30" s="21"/>
    </row>
    <row r="31" spans="1:18" ht="14.25" x14ac:dyDescent="0.2">
      <c r="A31" s="73">
        <v>24</v>
      </c>
      <c r="B31" s="34"/>
      <c r="C31" s="35"/>
      <c r="D31" s="35"/>
      <c r="E31" s="35"/>
      <c r="F31" s="35"/>
      <c r="G31" s="36"/>
      <c r="H31" s="36"/>
      <c r="I31" s="36"/>
      <c r="J31" s="48"/>
      <c r="K31" s="21"/>
      <c r="L31" s="21"/>
      <c r="M31" s="21"/>
      <c r="N31" s="21"/>
      <c r="O31" s="21"/>
      <c r="P31" s="21"/>
      <c r="Q31" s="21"/>
      <c r="R31" s="21"/>
    </row>
    <row r="32" spans="1:18" ht="15" x14ac:dyDescent="0.2">
      <c r="A32" s="73">
        <v>25</v>
      </c>
      <c r="B32" s="37"/>
      <c r="C32" s="38"/>
      <c r="D32" s="38"/>
      <c r="E32" s="38"/>
      <c r="F32" s="38"/>
      <c r="G32" s="36"/>
      <c r="H32" s="36"/>
      <c r="I32" s="36"/>
      <c r="J32" s="49"/>
      <c r="K32" s="21"/>
      <c r="L32" s="21"/>
      <c r="M32" s="21"/>
      <c r="N32" s="21"/>
      <c r="O32" s="21"/>
      <c r="P32" s="21"/>
      <c r="Q32" s="21"/>
      <c r="R32" s="21"/>
    </row>
    <row r="33" spans="1:18" ht="15" x14ac:dyDescent="0.2">
      <c r="A33" s="73">
        <v>26</v>
      </c>
      <c r="B33" s="37"/>
      <c r="C33" s="38"/>
      <c r="D33" s="38"/>
      <c r="E33" s="38"/>
      <c r="F33" s="38"/>
      <c r="G33" s="36"/>
      <c r="H33" s="36"/>
      <c r="I33" s="36"/>
      <c r="J33" s="49"/>
      <c r="K33" s="21"/>
      <c r="L33" s="21"/>
      <c r="M33" s="21"/>
      <c r="N33" s="21"/>
      <c r="O33" s="21"/>
      <c r="P33" s="21"/>
      <c r="Q33" s="21"/>
      <c r="R33" s="21"/>
    </row>
    <row r="34" spans="1:18" ht="15" x14ac:dyDescent="0.2">
      <c r="A34" s="73">
        <v>27</v>
      </c>
      <c r="B34" s="37"/>
      <c r="C34" s="38"/>
      <c r="D34" s="38"/>
      <c r="E34" s="38"/>
      <c r="F34" s="38"/>
      <c r="G34" s="36"/>
      <c r="H34" s="36"/>
      <c r="I34" s="36"/>
      <c r="J34" s="49"/>
      <c r="K34" s="21"/>
      <c r="L34" s="21"/>
      <c r="M34" s="21"/>
      <c r="N34" s="21"/>
      <c r="O34" s="21"/>
      <c r="P34" s="21"/>
      <c r="Q34" s="21"/>
      <c r="R34" s="21"/>
    </row>
    <row r="35" spans="1:18" ht="15" x14ac:dyDescent="0.2">
      <c r="A35" s="73">
        <v>28</v>
      </c>
      <c r="B35" s="37"/>
      <c r="C35" s="38"/>
      <c r="D35" s="38"/>
      <c r="E35" s="38"/>
      <c r="F35" s="38"/>
      <c r="G35" s="36"/>
      <c r="H35" s="36"/>
      <c r="I35" s="36"/>
      <c r="J35" s="49"/>
      <c r="K35" s="21"/>
      <c r="L35" s="21"/>
      <c r="M35" s="21"/>
      <c r="N35" s="21"/>
      <c r="O35" s="21"/>
      <c r="P35" s="21"/>
      <c r="Q35" s="21"/>
      <c r="R35" s="21"/>
    </row>
    <row r="36" spans="1:18" ht="15" x14ac:dyDescent="0.2">
      <c r="A36" s="73">
        <v>29</v>
      </c>
      <c r="B36" s="37"/>
      <c r="C36" s="38"/>
      <c r="D36" s="38"/>
      <c r="E36" s="38"/>
      <c r="F36" s="38"/>
      <c r="G36" s="36"/>
      <c r="H36" s="36"/>
      <c r="I36" s="36"/>
      <c r="J36" s="49"/>
      <c r="K36" s="21"/>
      <c r="L36" s="21"/>
      <c r="M36" s="21"/>
      <c r="N36" s="21"/>
      <c r="O36" s="21"/>
      <c r="P36" s="21"/>
      <c r="Q36" s="21"/>
      <c r="R36" s="21"/>
    </row>
    <row r="37" spans="1:18" ht="15" customHeight="1" x14ac:dyDescent="0.2">
      <c r="A37" s="73">
        <v>30</v>
      </c>
      <c r="B37" s="37"/>
      <c r="C37" s="38"/>
      <c r="D37" s="38"/>
      <c r="E37" s="38"/>
      <c r="F37" s="38"/>
      <c r="G37" s="36"/>
      <c r="H37" s="36"/>
      <c r="I37" s="36"/>
      <c r="J37" s="49"/>
      <c r="K37" s="42"/>
      <c r="L37" s="43"/>
      <c r="M37" s="43"/>
      <c r="N37" s="43"/>
      <c r="O37" s="43"/>
      <c r="P37" s="43"/>
      <c r="Q37" s="43"/>
      <c r="R37" s="43"/>
    </row>
    <row r="38" spans="1:18" ht="15" x14ac:dyDescent="0.2">
      <c r="A38" s="73">
        <v>31</v>
      </c>
      <c r="B38" s="37"/>
      <c r="C38" s="38"/>
      <c r="D38" s="38"/>
      <c r="E38" s="38"/>
      <c r="F38" s="38"/>
      <c r="G38" s="36"/>
      <c r="H38" s="36"/>
      <c r="I38" s="36"/>
      <c r="J38" s="49"/>
      <c r="K38" s="43"/>
      <c r="L38" s="43"/>
      <c r="M38" s="43"/>
      <c r="N38" s="43"/>
      <c r="O38" s="43"/>
      <c r="P38" s="43"/>
      <c r="Q38" s="43"/>
      <c r="R38" s="43"/>
    </row>
    <row r="39" spans="1:18" ht="15" x14ac:dyDescent="0.2">
      <c r="A39" s="73">
        <v>32</v>
      </c>
      <c r="B39" s="37"/>
      <c r="C39" s="38"/>
      <c r="D39" s="38"/>
      <c r="E39" s="38"/>
      <c r="F39" s="38"/>
      <c r="G39" s="36"/>
      <c r="H39" s="36"/>
      <c r="I39" s="36"/>
      <c r="J39" s="49"/>
      <c r="K39" s="43"/>
      <c r="L39" s="43"/>
      <c r="M39" s="43"/>
      <c r="N39" s="43"/>
      <c r="O39" s="43"/>
      <c r="P39" s="43"/>
      <c r="Q39" s="43"/>
      <c r="R39" s="43"/>
    </row>
    <row r="40" spans="1:18" ht="15" x14ac:dyDescent="0.2">
      <c r="A40" s="73">
        <v>33</v>
      </c>
      <c r="B40" s="37"/>
      <c r="C40" s="38"/>
      <c r="D40" s="38"/>
      <c r="E40" s="38"/>
      <c r="F40" s="38"/>
      <c r="G40" s="36"/>
      <c r="H40" s="36"/>
      <c r="I40" s="36"/>
      <c r="J40" s="49"/>
      <c r="K40" s="150" t="s">
        <v>29</v>
      </c>
      <c r="L40" s="159"/>
      <c r="M40" s="159"/>
      <c r="N40" s="159"/>
      <c r="O40" s="159"/>
      <c r="P40" s="159"/>
      <c r="Q40" s="159"/>
      <c r="R40" s="159"/>
    </row>
    <row r="41" spans="1:18" ht="15" x14ac:dyDescent="0.2">
      <c r="A41" s="73">
        <v>34</v>
      </c>
      <c r="B41" s="37"/>
      <c r="C41" s="38"/>
      <c r="D41" s="38"/>
      <c r="E41" s="38"/>
      <c r="F41" s="38"/>
      <c r="G41" s="36"/>
      <c r="H41" s="36"/>
      <c r="I41" s="36"/>
      <c r="J41" s="49"/>
      <c r="K41" s="44"/>
      <c r="L41" s="44"/>
      <c r="M41" s="44"/>
      <c r="N41" s="44"/>
      <c r="O41" s="44"/>
      <c r="P41" s="44"/>
      <c r="Q41" s="44"/>
      <c r="R41" s="44"/>
    </row>
    <row r="42" spans="1:18" ht="15" x14ac:dyDescent="0.2">
      <c r="A42" s="73">
        <v>35</v>
      </c>
      <c r="B42" s="37"/>
      <c r="C42" s="38"/>
      <c r="D42" s="38"/>
      <c r="E42" s="38"/>
      <c r="F42" s="38"/>
      <c r="G42" s="36"/>
      <c r="H42" s="36"/>
      <c r="I42" s="36"/>
      <c r="J42" s="49"/>
      <c r="K42" s="44"/>
      <c r="L42" s="44"/>
      <c r="M42" s="44"/>
      <c r="N42" s="44"/>
      <c r="O42" s="44"/>
      <c r="P42" s="44"/>
      <c r="Q42" s="44"/>
      <c r="R42" s="44"/>
    </row>
    <row r="43" spans="1:18" ht="15" x14ac:dyDescent="0.2">
      <c r="A43" s="73">
        <v>36</v>
      </c>
      <c r="B43" s="37"/>
      <c r="C43" s="38"/>
      <c r="D43" s="38"/>
      <c r="E43" s="38"/>
      <c r="F43" s="38"/>
      <c r="G43" s="36"/>
      <c r="H43" s="36"/>
      <c r="I43" s="36"/>
      <c r="J43" s="49"/>
      <c r="K43" s="44"/>
      <c r="L43" s="44"/>
      <c r="M43" s="44"/>
      <c r="N43" s="44"/>
      <c r="O43" s="44"/>
      <c r="P43" s="44"/>
      <c r="Q43" s="44"/>
      <c r="R43" s="44"/>
    </row>
    <row r="44" spans="1:18" x14ac:dyDescent="0.2">
      <c r="A44" s="73">
        <v>37</v>
      </c>
      <c r="B44" s="39"/>
      <c r="C44" s="36"/>
      <c r="D44" s="36"/>
      <c r="E44" s="36"/>
      <c r="F44" s="36"/>
      <c r="G44" s="36"/>
      <c r="H44" s="36"/>
      <c r="I44" s="36"/>
      <c r="J44" s="48"/>
      <c r="K44" s="44"/>
      <c r="L44" s="44"/>
      <c r="M44" s="44"/>
      <c r="N44" s="44"/>
      <c r="O44" s="44"/>
      <c r="P44" s="44"/>
      <c r="Q44" s="44"/>
      <c r="R44" s="44"/>
    </row>
    <row r="45" spans="1:18" x14ac:dyDescent="0.2">
      <c r="A45" s="73">
        <v>38</v>
      </c>
      <c r="B45" s="39"/>
      <c r="C45" s="36"/>
      <c r="D45" s="36"/>
      <c r="E45" s="36"/>
      <c r="F45" s="36"/>
      <c r="G45" s="36"/>
      <c r="H45" s="36"/>
      <c r="I45" s="36"/>
      <c r="J45" s="48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73">
        <v>39</v>
      </c>
      <c r="B46" s="39"/>
      <c r="C46" s="36"/>
      <c r="D46" s="36"/>
      <c r="E46" s="36"/>
      <c r="F46" s="36"/>
      <c r="G46" s="36"/>
      <c r="H46" s="36"/>
      <c r="I46" s="36"/>
      <c r="J46" s="49"/>
      <c r="K46" s="21"/>
      <c r="L46" s="21"/>
      <c r="M46" s="21"/>
      <c r="N46" s="21"/>
      <c r="O46" s="21"/>
      <c r="P46" s="21"/>
      <c r="Q46" s="21"/>
      <c r="R46" s="21"/>
    </row>
    <row r="47" spans="1:18" x14ac:dyDescent="0.2">
      <c r="A47" s="73">
        <v>40</v>
      </c>
      <c r="B47" s="39"/>
      <c r="C47" s="36"/>
      <c r="D47" s="36"/>
      <c r="E47" s="36"/>
      <c r="F47" s="36"/>
      <c r="G47" s="36"/>
      <c r="H47" s="36"/>
      <c r="I47" s="36"/>
      <c r="J47" s="49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A48" s="73">
        <v>41</v>
      </c>
      <c r="B48" s="39"/>
      <c r="C48" s="36"/>
      <c r="D48" s="36"/>
      <c r="E48" s="36"/>
      <c r="F48" s="36"/>
      <c r="G48" s="36"/>
      <c r="H48" s="36"/>
      <c r="I48" s="36"/>
      <c r="J48" s="49"/>
      <c r="K48" s="21"/>
      <c r="L48" s="21"/>
      <c r="M48" s="21"/>
      <c r="N48" s="21"/>
      <c r="O48" s="21"/>
      <c r="P48" s="21"/>
      <c r="Q48" s="21"/>
      <c r="R48" s="21"/>
    </row>
    <row r="49" spans="1:29" x14ac:dyDescent="0.2">
      <c r="A49" s="73">
        <v>42</v>
      </c>
      <c r="B49" s="39"/>
      <c r="C49" s="36"/>
      <c r="D49" s="36"/>
      <c r="E49" s="36"/>
      <c r="F49" s="36"/>
      <c r="G49" s="36"/>
      <c r="H49" s="36"/>
      <c r="I49" s="36"/>
      <c r="J49" s="49"/>
      <c r="K49" s="21"/>
      <c r="L49" s="21"/>
      <c r="M49" s="21"/>
      <c r="N49" s="21"/>
      <c r="O49" s="21"/>
      <c r="P49" s="21"/>
      <c r="Q49" s="21"/>
      <c r="R49" s="21"/>
    </row>
    <row r="50" spans="1:29" x14ac:dyDescent="0.2">
      <c r="A50" s="73">
        <v>43</v>
      </c>
      <c r="B50" s="39"/>
      <c r="C50" s="36"/>
      <c r="D50" s="36"/>
      <c r="E50" s="36"/>
      <c r="F50" s="36"/>
      <c r="G50" s="36"/>
      <c r="H50" s="36"/>
      <c r="I50" s="36"/>
      <c r="J50" s="49"/>
      <c r="K50" s="21"/>
      <c r="L50" s="21"/>
      <c r="M50" s="21"/>
      <c r="N50" s="21"/>
      <c r="O50" s="21"/>
      <c r="P50" s="21"/>
      <c r="Q50" s="21"/>
      <c r="R50" s="21"/>
    </row>
    <row r="51" spans="1:29" x14ac:dyDescent="0.2">
      <c r="A51" s="73">
        <v>44</v>
      </c>
      <c r="B51" s="39"/>
      <c r="C51" s="36"/>
      <c r="D51" s="36"/>
      <c r="E51" s="36"/>
      <c r="F51" s="36"/>
      <c r="G51" s="36"/>
      <c r="H51" s="36"/>
      <c r="I51" s="36"/>
      <c r="J51" s="49"/>
      <c r="K51" s="21"/>
      <c r="L51" s="21"/>
      <c r="M51" s="21"/>
      <c r="N51" s="21"/>
      <c r="O51" s="21"/>
      <c r="P51" s="21"/>
      <c r="Q51" s="21"/>
      <c r="R51" s="21"/>
    </row>
    <row r="52" spans="1:29" x14ac:dyDescent="0.2">
      <c r="A52" s="73">
        <v>45</v>
      </c>
      <c r="B52" s="39"/>
      <c r="C52" s="36"/>
      <c r="D52" s="36"/>
      <c r="E52" s="36"/>
      <c r="F52" s="36"/>
      <c r="G52" s="36"/>
      <c r="H52" s="36"/>
      <c r="I52" s="36"/>
      <c r="J52" s="49"/>
      <c r="K52" s="21"/>
      <c r="L52" s="21"/>
      <c r="M52" s="21"/>
      <c r="N52" s="21"/>
      <c r="O52" s="21"/>
      <c r="P52" s="21"/>
      <c r="Q52" s="21"/>
      <c r="R52" s="21"/>
    </row>
    <row r="53" spans="1:29" x14ac:dyDescent="0.2">
      <c r="A53" s="73">
        <v>46</v>
      </c>
      <c r="B53" s="39"/>
      <c r="C53" s="36"/>
      <c r="D53" s="36"/>
      <c r="E53" s="36"/>
      <c r="F53" s="36"/>
      <c r="G53" s="36"/>
      <c r="H53" s="36"/>
      <c r="I53" s="36"/>
      <c r="J53" s="49"/>
      <c r="K53" s="21"/>
      <c r="L53" s="21"/>
      <c r="M53" s="21"/>
      <c r="N53" s="21"/>
      <c r="O53" s="21"/>
      <c r="P53" s="21"/>
      <c r="Q53" s="21"/>
      <c r="R53" s="21"/>
    </row>
    <row r="54" spans="1:29" x14ac:dyDescent="0.2">
      <c r="A54" s="73">
        <v>47</v>
      </c>
      <c r="B54" s="39"/>
      <c r="C54" s="36"/>
      <c r="D54" s="36"/>
      <c r="E54" s="36"/>
      <c r="F54" s="36"/>
      <c r="G54" s="36"/>
      <c r="H54" s="36"/>
      <c r="I54" s="36"/>
      <c r="J54" s="49"/>
      <c r="K54" s="21"/>
      <c r="L54" s="21"/>
      <c r="M54" s="21"/>
      <c r="N54" s="21"/>
      <c r="O54" s="21"/>
      <c r="P54" s="21"/>
      <c r="Q54" s="21"/>
      <c r="R54" s="21"/>
    </row>
    <row r="55" spans="1:29" x14ac:dyDescent="0.2">
      <c r="A55" s="73">
        <v>48</v>
      </c>
      <c r="B55" s="39"/>
      <c r="C55" s="36"/>
      <c r="D55" s="36"/>
      <c r="E55" s="36"/>
      <c r="F55" s="36"/>
      <c r="G55" s="36"/>
      <c r="H55" s="36"/>
      <c r="I55" s="36"/>
      <c r="J55" s="49"/>
      <c r="K55" s="21"/>
      <c r="L55" s="21"/>
      <c r="M55" s="21"/>
      <c r="N55" s="21"/>
      <c r="O55" s="21"/>
      <c r="P55" s="21"/>
      <c r="Q55" s="21"/>
      <c r="R55" s="21"/>
    </row>
    <row r="56" spans="1:29" x14ac:dyDescent="0.2">
      <c r="A56" s="73">
        <v>49</v>
      </c>
      <c r="B56" s="39"/>
      <c r="C56" s="36"/>
      <c r="D56" s="36"/>
      <c r="E56" s="36"/>
      <c r="F56" s="36"/>
      <c r="G56" s="36"/>
      <c r="H56" s="36"/>
      <c r="I56" s="36"/>
      <c r="J56" s="49"/>
      <c r="K56" s="21"/>
      <c r="L56" s="21"/>
      <c r="M56" s="21"/>
      <c r="N56" s="21"/>
      <c r="O56" s="21"/>
      <c r="P56" s="21"/>
      <c r="Q56" s="21"/>
      <c r="R56" s="21"/>
    </row>
    <row r="57" spans="1:29" ht="13.5" thickBot="1" x14ac:dyDescent="0.25">
      <c r="A57" s="80">
        <v>50</v>
      </c>
      <c r="B57" s="40"/>
      <c r="C57" s="41"/>
      <c r="D57" s="41"/>
      <c r="E57" s="41"/>
      <c r="F57" s="41"/>
      <c r="G57" s="41"/>
      <c r="H57" s="41"/>
      <c r="I57" s="41"/>
      <c r="J57" s="50"/>
      <c r="K57" s="21"/>
      <c r="L57" s="21"/>
      <c r="M57" s="21"/>
      <c r="N57" s="21"/>
      <c r="O57" s="21"/>
      <c r="P57" s="21"/>
      <c r="Q57" s="21"/>
      <c r="R57" s="21"/>
    </row>
    <row r="58" spans="1:29" x14ac:dyDescent="0.2">
      <c r="A58" s="1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29" x14ac:dyDescent="0.2">
      <c r="A59" s="1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29" x14ac:dyDescent="0.2">
      <c r="A60" s="12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29" x14ac:dyDescent="0.2">
      <c r="A61" s="12"/>
      <c r="B61" s="151" t="s">
        <v>25</v>
      </c>
      <c r="C61" s="160"/>
      <c r="D61" s="160"/>
      <c r="E61" s="160"/>
      <c r="F61" s="160"/>
      <c r="G61" s="160"/>
      <c r="H61" s="160"/>
      <c r="I61" s="160"/>
      <c r="J61" s="160"/>
      <c r="K61" s="21"/>
      <c r="L61" s="21"/>
      <c r="M61" s="21"/>
      <c r="N61" s="21"/>
      <c r="O61" s="21"/>
      <c r="P61" s="21"/>
      <c r="Q61" s="21"/>
      <c r="R61" s="21"/>
    </row>
    <row r="62" spans="1:29" x14ac:dyDescent="0.2">
      <c r="A62" s="12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3.5" thickBot="1" x14ac:dyDescent="0.25">
      <c r="A63" s="22" t="s">
        <v>19</v>
      </c>
      <c r="B63" s="17" t="s">
        <v>0</v>
      </c>
      <c r="C63" s="17" t="s">
        <v>1</v>
      </c>
      <c r="D63" s="17" t="s">
        <v>2</v>
      </c>
      <c r="E63" s="17" t="s">
        <v>3</v>
      </c>
      <c r="F63" s="17" t="s">
        <v>4</v>
      </c>
      <c r="G63" s="17" t="s">
        <v>5</v>
      </c>
      <c r="H63" s="17" t="s">
        <v>6</v>
      </c>
      <c r="I63" s="17" t="s">
        <v>26</v>
      </c>
      <c r="J63" s="17" t="s">
        <v>27</v>
      </c>
      <c r="K63" s="12"/>
      <c r="L63" s="21"/>
      <c r="M63" s="21"/>
      <c r="N63" s="21"/>
      <c r="O63" s="21"/>
      <c r="P63" s="21"/>
      <c r="Q63" s="21"/>
      <c r="R63" s="21"/>
      <c r="T63" s="10"/>
      <c r="U63" s="10"/>
      <c r="V63" s="10"/>
      <c r="W63" s="10"/>
      <c r="X63" s="10"/>
      <c r="Y63" s="10"/>
      <c r="Z63" s="10"/>
      <c r="AA63" s="10"/>
      <c r="AB63" s="10"/>
      <c r="AC63" s="8"/>
    </row>
    <row r="64" spans="1:29" x14ac:dyDescent="0.2">
      <c r="A64" s="23">
        <v>1</v>
      </c>
      <c r="B64" s="21">
        <f t="shared" ref="B64:B113" si="0">IF((B8&lt;&gt;0)*ISNUMBER(B8),100*(B8/B8),"")</f>
        <v>100</v>
      </c>
      <c r="C64" s="21">
        <f t="shared" ref="C64:C113" si="1">IF((B8&lt;&gt;0)*ISNUMBER(C8),100*(C8/B8),"")</f>
        <v>112.19940788845382</v>
      </c>
      <c r="D64" s="21">
        <f t="shared" ref="D64:D113" si="2">IF((B8&lt;&gt;0)*ISNUMBER(D8),100*(D8/B8),"")</f>
        <v>111.82504058829146</v>
      </c>
      <c r="E64" s="21">
        <f t="shared" ref="E64:E113" si="3">IF((B8&lt;&gt;0)*ISNUMBER(E8),100*(E8/B8),"")</f>
        <v>103.84872505013848</v>
      </c>
      <c r="F64" s="21">
        <f t="shared" ref="F64:F113" si="4">IF((B8&lt;&gt;0)*ISNUMBER(F8),100*(F8/B8),"")</f>
        <v>103.2833540254035</v>
      </c>
      <c r="G64" s="21">
        <f t="shared" ref="G64:G113" si="5">IF((B8&lt;&gt;0)*ISNUMBER(G8),100*(G8/B8),"")</f>
        <v>107.01938687804412</v>
      </c>
      <c r="H64" s="21" t="str">
        <f t="shared" ref="H64:H113" si="6">IF((B8&lt;&gt;0)*ISNUMBER(H8),100*(H8/B8),"")</f>
        <v/>
      </c>
      <c r="I64" s="21" t="str">
        <f t="shared" ref="I64:I113" si="7">IF((B8&lt;&gt;0)*ISNUMBER(I8),100*(I8/B8),"")</f>
        <v/>
      </c>
      <c r="J64" s="21" t="str">
        <f t="shared" ref="J64:J113" si="8">IF((B8&lt;&gt;0)*ISNUMBER(J8),100*(J8/B8),"")</f>
        <v/>
      </c>
      <c r="K64" s="19"/>
      <c r="L64" s="21"/>
      <c r="M64" s="21"/>
      <c r="N64" s="21"/>
      <c r="O64" s="21"/>
      <c r="P64" s="21"/>
      <c r="Q64" s="21"/>
      <c r="R64" s="21"/>
      <c r="T64" s="8"/>
      <c r="U64" s="9"/>
      <c r="V64" s="9"/>
      <c r="W64" s="9"/>
      <c r="X64" s="9"/>
      <c r="Y64" s="9"/>
      <c r="Z64" s="9"/>
      <c r="AA64" s="9"/>
      <c r="AB64" s="9"/>
      <c r="AC64" s="8"/>
    </row>
    <row r="65" spans="1:29" x14ac:dyDescent="0.2">
      <c r="A65" s="24">
        <v>2</v>
      </c>
      <c r="B65" s="21">
        <f t="shared" si="0"/>
        <v>100</v>
      </c>
      <c r="C65" s="21">
        <f t="shared" si="1"/>
        <v>102.62391624407002</v>
      </c>
      <c r="D65" s="21">
        <f t="shared" si="2"/>
        <v>103.94896123016521</v>
      </c>
      <c r="E65" s="21">
        <f t="shared" si="3"/>
        <v>102.15933256993293</v>
      </c>
      <c r="F65" s="21">
        <f t="shared" si="4"/>
        <v>104.00785211843611</v>
      </c>
      <c r="G65" s="21">
        <f t="shared" si="5"/>
        <v>112.64518239816783</v>
      </c>
      <c r="H65" s="21" t="str">
        <f t="shared" si="6"/>
        <v/>
      </c>
      <c r="I65" s="21" t="str">
        <f t="shared" si="7"/>
        <v/>
      </c>
      <c r="J65" s="21" t="str">
        <f t="shared" si="8"/>
        <v/>
      </c>
      <c r="K65" s="19"/>
      <c r="L65" s="21"/>
      <c r="M65" s="21"/>
      <c r="N65" s="21"/>
      <c r="O65" s="21"/>
      <c r="P65" s="21"/>
      <c r="Q65" s="21"/>
      <c r="R65" s="21"/>
      <c r="T65" s="8"/>
      <c r="U65" s="9"/>
      <c r="V65" s="9"/>
      <c r="W65" s="9"/>
      <c r="X65" s="9"/>
      <c r="Y65" s="9"/>
      <c r="Z65" s="9"/>
      <c r="AA65" s="9"/>
      <c r="AB65" s="9"/>
      <c r="AC65" s="8"/>
    </row>
    <row r="66" spans="1:29" x14ac:dyDescent="0.2">
      <c r="A66" s="24">
        <v>3</v>
      </c>
      <c r="B66" s="21">
        <f t="shared" si="0"/>
        <v>100</v>
      </c>
      <c r="C66" s="21">
        <f t="shared" si="1"/>
        <v>92.811552773602116</v>
      </c>
      <c r="D66" s="21">
        <f t="shared" si="2"/>
        <v>99.578599768353087</v>
      </c>
      <c r="E66" s="21">
        <f t="shared" si="3"/>
        <v>96.5425466374233</v>
      </c>
      <c r="F66" s="21">
        <f t="shared" si="4"/>
        <v>104.26082456442988</v>
      </c>
      <c r="G66" s="21">
        <f t="shared" si="5"/>
        <v>103.47716799329703</v>
      </c>
      <c r="H66" s="21" t="str">
        <f t="shared" si="6"/>
        <v/>
      </c>
      <c r="I66" s="21" t="str">
        <f t="shared" si="7"/>
        <v/>
      </c>
      <c r="J66" s="21" t="str">
        <f t="shared" si="8"/>
        <v/>
      </c>
      <c r="K66" s="19"/>
      <c r="L66" s="21"/>
      <c r="M66" s="21"/>
      <c r="N66" s="21"/>
      <c r="O66" s="21"/>
      <c r="P66" s="21"/>
      <c r="Q66" s="21"/>
      <c r="R66" s="21"/>
      <c r="T66" s="8"/>
      <c r="U66" s="9"/>
      <c r="V66" s="9"/>
      <c r="W66" s="9"/>
      <c r="X66" s="9"/>
      <c r="Y66" s="9"/>
      <c r="Z66" s="9"/>
      <c r="AA66" s="9"/>
      <c r="AB66" s="9"/>
      <c r="AC66" s="8"/>
    </row>
    <row r="67" spans="1:29" x14ac:dyDescent="0.2">
      <c r="A67" s="24">
        <v>4</v>
      </c>
      <c r="B67" s="21">
        <f t="shared" si="0"/>
        <v>100</v>
      </c>
      <c r="C67" s="21">
        <f t="shared" si="1"/>
        <v>112.85844900673258</v>
      </c>
      <c r="D67" s="21">
        <f t="shared" si="2"/>
        <v>108.93525060260991</v>
      </c>
      <c r="E67" s="21">
        <f t="shared" si="3"/>
        <v>110.63087025184939</v>
      </c>
      <c r="F67" s="21">
        <f t="shared" si="4"/>
        <v>115.13589892776992</v>
      </c>
      <c r="G67" s="21">
        <f t="shared" si="5"/>
        <v>106.14246529798021</v>
      </c>
      <c r="H67" s="21" t="str">
        <f t="shared" si="6"/>
        <v/>
      </c>
      <c r="I67" s="21" t="str">
        <f t="shared" si="7"/>
        <v/>
      </c>
      <c r="J67" s="21" t="str">
        <f t="shared" si="8"/>
        <v/>
      </c>
      <c r="K67" s="19"/>
      <c r="L67" s="21"/>
      <c r="M67" s="21"/>
      <c r="N67" s="21"/>
      <c r="O67" s="21"/>
      <c r="P67" s="21"/>
      <c r="Q67" s="21"/>
      <c r="R67" s="21"/>
      <c r="T67" s="8"/>
      <c r="U67" s="9"/>
      <c r="V67" s="9"/>
      <c r="W67" s="9"/>
      <c r="X67" s="9"/>
      <c r="Y67" s="9"/>
      <c r="Z67" s="9"/>
      <c r="AA67" s="9"/>
      <c r="AB67" s="9"/>
      <c r="AC67" s="8"/>
    </row>
    <row r="68" spans="1:29" x14ac:dyDescent="0.2">
      <c r="A68" s="24">
        <v>5</v>
      </c>
      <c r="B68" s="21">
        <f t="shared" si="0"/>
        <v>100</v>
      </c>
      <c r="C68" s="21">
        <f t="shared" si="1"/>
        <v>99.905545810282007</v>
      </c>
      <c r="D68" s="21">
        <f t="shared" si="2"/>
        <v>94.157333693158819</v>
      </c>
      <c r="E68" s="21">
        <f t="shared" si="3"/>
        <v>86.60099851571988</v>
      </c>
      <c r="F68" s="21">
        <f t="shared" si="4"/>
        <v>101.55174740250979</v>
      </c>
      <c r="G68" s="21">
        <f t="shared" si="5"/>
        <v>86.034273377411949</v>
      </c>
      <c r="H68" s="21" t="str">
        <f t="shared" si="6"/>
        <v/>
      </c>
      <c r="I68" s="21" t="str">
        <f t="shared" si="7"/>
        <v/>
      </c>
      <c r="J68" s="21" t="str">
        <f t="shared" si="8"/>
        <v/>
      </c>
      <c r="K68" s="19"/>
      <c r="L68" s="12"/>
      <c r="M68" s="12"/>
      <c r="N68" s="12"/>
      <c r="O68" s="12"/>
      <c r="P68" s="12"/>
      <c r="Q68" s="12"/>
      <c r="R68" s="12"/>
      <c r="T68" s="8"/>
      <c r="U68" s="9"/>
      <c r="V68" s="9"/>
      <c r="W68" s="9"/>
      <c r="X68" s="9"/>
      <c r="Y68" s="9"/>
      <c r="Z68" s="9"/>
      <c r="AA68" s="9"/>
      <c r="AB68" s="9"/>
      <c r="AC68" s="8"/>
    </row>
    <row r="69" spans="1:29" x14ac:dyDescent="0.2">
      <c r="A69" s="24">
        <v>6</v>
      </c>
      <c r="B69" s="21">
        <f t="shared" si="0"/>
        <v>100</v>
      </c>
      <c r="C69" s="21">
        <f t="shared" si="1"/>
        <v>110.39546737915219</v>
      </c>
      <c r="D69" s="21">
        <f t="shared" si="2"/>
        <v>97.013624391260677</v>
      </c>
      <c r="E69" s="21">
        <f t="shared" si="3"/>
        <v>100.88302730562977</v>
      </c>
      <c r="F69" s="21">
        <f t="shared" si="4"/>
        <v>96.560741288158709</v>
      </c>
      <c r="G69" s="21">
        <f t="shared" si="5"/>
        <v>95.706137608246635</v>
      </c>
      <c r="H69" s="21" t="str">
        <f t="shared" si="6"/>
        <v/>
      </c>
      <c r="I69" s="21" t="str">
        <f t="shared" si="7"/>
        <v/>
      </c>
      <c r="J69" s="21" t="str">
        <f t="shared" si="8"/>
        <v/>
      </c>
      <c r="K69" s="19"/>
      <c r="L69" s="12"/>
      <c r="M69" s="12"/>
      <c r="N69" s="12"/>
      <c r="O69" s="12"/>
      <c r="P69" s="12"/>
      <c r="Q69" s="12"/>
      <c r="R69" s="12"/>
      <c r="T69" s="8"/>
      <c r="U69" s="9"/>
      <c r="V69" s="9"/>
      <c r="W69" s="9"/>
      <c r="X69" s="9"/>
      <c r="Y69" s="9"/>
      <c r="Z69" s="9"/>
      <c r="AA69" s="9"/>
      <c r="AB69" s="9"/>
      <c r="AC69" s="8"/>
    </row>
    <row r="70" spans="1:29" x14ac:dyDescent="0.2">
      <c r="A70" s="24">
        <v>7</v>
      </c>
      <c r="B70" s="21">
        <f t="shared" si="0"/>
        <v>100</v>
      </c>
      <c r="C70" s="21">
        <f t="shared" si="1"/>
        <v>109.50013085579691</v>
      </c>
      <c r="D70" s="21">
        <f t="shared" si="2"/>
        <v>115.72886678879873</v>
      </c>
      <c r="E70" s="21">
        <f t="shared" si="3"/>
        <v>113.5130419610922</v>
      </c>
      <c r="F70" s="21">
        <f t="shared" si="4"/>
        <v>116.70592340574019</v>
      </c>
      <c r="G70" s="21">
        <f t="shared" si="5"/>
        <v>104.14376690220708</v>
      </c>
      <c r="H70" s="21" t="str">
        <f t="shared" si="6"/>
        <v/>
      </c>
      <c r="I70" s="21" t="str">
        <f t="shared" si="7"/>
        <v/>
      </c>
      <c r="J70" s="21" t="str">
        <f t="shared" si="8"/>
        <v/>
      </c>
      <c r="K70" s="19"/>
      <c r="L70" s="12"/>
      <c r="M70" s="12"/>
      <c r="N70" s="12"/>
      <c r="O70" s="12"/>
      <c r="P70" s="12"/>
      <c r="Q70" s="12"/>
      <c r="R70" s="12"/>
      <c r="T70" s="8"/>
      <c r="U70" s="9"/>
      <c r="V70" s="9"/>
      <c r="W70" s="9"/>
      <c r="X70" s="9"/>
      <c r="Y70" s="9"/>
      <c r="Z70" s="9"/>
      <c r="AA70" s="9"/>
      <c r="AB70" s="9"/>
      <c r="AC70" s="8"/>
    </row>
    <row r="71" spans="1:29" x14ac:dyDescent="0.2">
      <c r="A71" s="24">
        <v>8</v>
      </c>
      <c r="B71" s="21">
        <f t="shared" si="0"/>
        <v>100</v>
      </c>
      <c r="C71" s="21">
        <f t="shared" si="1"/>
        <v>136.73401788671745</v>
      </c>
      <c r="D71" s="21">
        <f t="shared" si="2"/>
        <v>144.7499171911229</v>
      </c>
      <c r="E71" s="21">
        <f t="shared" si="3"/>
        <v>137.79397151374627</v>
      </c>
      <c r="F71" s="21">
        <f t="shared" si="4"/>
        <v>137.46273600529977</v>
      </c>
      <c r="G71" s="21">
        <f t="shared" si="5"/>
        <v>124.94203378602184</v>
      </c>
      <c r="H71" s="21" t="str">
        <f t="shared" si="6"/>
        <v/>
      </c>
      <c r="I71" s="21" t="str">
        <f t="shared" si="7"/>
        <v/>
      </c>
      <c r="J71" s="21" t="str">
        <f t="shared" si="8"/>
        <v/>
      </c>
      <c r="K71" s="19"/>
      <c r="L71" s="12"/>
      <c r="M71" s="12"/>
      <c r="N71" s="12"/>
      <c r="O71" s="12"/>
      <c r="P71" s="12"/>
      <c r="Q71" s="12"/>
      <c r="R71" s="12"/>
      <c r="T71" s="8"/>
      <c r="U71" s="9"/>
      <c r="V71" s="9"/>
      <c r="W71" s="9"/>
      <c r="X71" s="9"/>
      <c r="Y71" s="9"/>
      <c r="Z71" s="9"/>
      <c r="AA71" s="9"/>
      <c r="AB71" s="9"/>
      <c r="AC71" s="8"/>
    </row>
    <row r="72" spans="1:29" x14ac:dyDescent="0.2">
      <c r="A72" s="24">
        <v>9</v>
      </c>
      <c r="B72" s="21">
        <f t="shared" si="0"/>
        <v>100</v>
      </c>
      <c r="C72" s="21">
        <f t="shared" si="1"/>
        <v>102.64489640026736</v>
      </c>
      <c r="D72" s="21">
        <f t="shared" si="2"/>
        <v>105.83404946051753</v>
      </c>
      <c r="E72" s="21">
        <f t="shared" si="3"/>
        <v>99.159744103886197</v>
      </c>
      <c r="F72" s="21">
        <f t="shared" si="4"/>
        <v>99.513033514752237</v>
      </c>
      <c r="G72" s="21">
        <f t="shared" si="5"/>
        <v>103.76205480760051</v>
      </c>
      <c r="H72" s="21" t="str">
        <f t="shared" si="6"/>
        <v/>
      </c>
      <c r="I72" s="21" t="str">
        <f t="shared" si="7"/>
        <v/>
      </c>
      <c r="J72" s="21" t="str">
        <f t="shared" si="8"/>
        <v/>
      </c>
      <c r="K72" s="19"/>
      <c r="L72" s="12"/>
      <c r="M72" s="12"/>
      <c r="N72" s="12"/>
      <c r="O72" s="12"/>
      <c r="P72" s="12"/>
      <c r="Q72" s="12"/>
      <c r="R72" s="12"/>
      <c r="T72" s="8"/>
      <c r="U72" s="9"/>
      <c r="V72" s="9"/>
      <c r="W72" s="9"/>
      <c r="X72" s="9"/>
      <c r="Y72" s="9"/>
      <c r="Z72" s="9"/>
      <c r="AA72" s="9"/>
      <c r="AB72" s="9"/>
      <c r="AC72" s="8"/>
    </row>
    <row r="73" spans="1:29" x14ac:dyDescent="0.2">
      <c r="A73" s="24">
        <v>10</v>
      </c>
      <c r="B73" s="21">
        <f t="shared" si="0"/>
        <v>100</v>
      </c>
      <c r="C73" s="21">
        <f t="shared" si="1"/>
        <v>104.474505723205</v>
      </c>
      <c r="D73" s="21">
        <f t="shared" si="2"/>
        <v>99.479708636836634</v>
      </c>
      <c r="E73" s="21">
        <f t="shared" si="3"/>
        <v>98.855359001040583</v>
      </c>
      <c r="F73" s="21">
        <f t="shared" si="4"/>
        <v>95.941727367325711</v>
      </c>
      <c r="G73" s="21">
        <f t="shared" si="5"/>
        <v>100.93652445369408</v>
      </c>
      <c r="H73" s="21" t="str">
        <f t="shared" si="6"/>
        <v/>
      </c>
      <c r="I73" s="21" t="str">
        <f t="shared" si="7"/>
        <v/>
      </c>
      <c r="J73" s="21" t="str">
        <f t="shared" si="8"/>
        <v/>
      </c>
      <c r="K73" s="19"/>
      <c r="L73" s="12"/>
      <c r="M73" s="12"/>
      <c r="N73" s="12"/>
      <c r="O73" s="12"/>
      <c r="P73" s="12"/>
      <c r="Q73" s="12"/>
      <c r="R73" s="12"/>
      <c r="T73" s="8"/>
      <c r="U73" s="9"/>
      <c r="V73" s="9"/>
      <c r="W73" s="9"/>
      <c r="X73" s="9"/>
      <c r="Y73" s="9"/>
      <c r="Z73" s="9"/>
      <c r="AA73" s="9"/>
      <c r="AB73" s="9"/>
      <c r="AC73" s="8"/>
    </row>
    <row r="74" spans="1:29" x14ac:dyDescent="0.2">
      <c r="A74" s="24">
        <v>11</v>
      </c>
      <c r="B74" s="21">
        <f t="shared" si="0"/>
        <v>100</v>
      </c>
      <c r="C74" s="21">
        <f t="shared" si="1"/>
        <v>106.98151950718686</v>
      </c>
      <c r="D74" s="21">
        <f t="shared" si="2"/>
        <v>105.74948665297741</v>
      </c>
      <c r="E74" s="21">
        <f t="shared" si="3"/>
        <v>106.57084188911705</v>
      </c>
      <c r="F74" s="21">
        <f t="shared" si="4"/>
        <v>105.95482546201234</v>
      </c>
      <c r="G74" s="21">
        <f t="shared" si="5"/>
        <v>107.59753593429157</v>
      </c>
      <c r="H74" s="21" t="str">
        <f t="shared" si="6"/>
        <v/>
      </c>
      <c r="I74" s="21" t="str">
        <f t="shared" si="7"/>
        <v/>
      </c>
      <c r="J74" s="21" t="str">
        <f t="shared" si="8"/>
        <v/>
      </c>
      <c r="K74" s="19"/>
      <c r="L74" s="12"/>
      <c r="M74" s="12"/>
      <c r="N74" s="12"/>
      <c r="O74" s="12"/>
      <c r="P74" s="12"/>
      <c r="Q74" s="12"/>
      <c r="R74" s="12"/>
      <c r="T74" s="8"/>
      <c r="U74" s="9"/>
      <c r="V74" s="9"/>
      <c r="W74" s="9"/>
      <c r="X74" s="9"/>
      <c r="Y74" s="9"/>
      <c r="Z74" s="9"/>
      <c r="AA74" s="9"/>
      <c r="AB74" s="9"/>
      <c r="AC74" s="8"/>
    </row>
    <row r="75" spans="1:29" x14ac:dyDescent="0.2">
      <c r="A75" s="24">
        <v>12</v>
      </c>
      <c r="B75" s="21">
        <f t="shared" si="0"/>
        <v>100</v>
      </c>
      <c r="C75" s="21">
        <f t="shared" si="1"/>
        <v>104.93630573248409</v>
      </c>
      <c r="D75" s="21">
        <f t="shared" si="2"/>
        <v>103.92781316348196</v>
      </c>
      <c r="E75" s="21">
        <f t="shared" si="3"/>
        <v>109.02335456475582</v>
      </c>
      <c r="F75" s="21">
        <f t="shared" si="4"/>
        <v>107.48407643312102</v>
      </c>
      <c r="G75" s="21">
        <f t="shared" si="5"/>
        <v>107.8556263269639</v>
      </c>
      <c r="H75" s="21" t="str">
        <f t="shared" si="6"/>
        <v/>
      </c>
      <c r="I75" s="21" t="str">
        <f t="shared" si="7"/>
        <v/>
      </c>
      <c r="J75" s="21" t="str">
        <f t="shared" si="8"/>
        <v/>
      </c>
      <c r="K75" s="19"/>
      <c r="L75" s="12"/>
      <c r="M75" s="12"/>
      <c r="N75" s="12"/>
      <c r="O75" s="12"/>
      <c r="P75" s="12"/>
      <c r="Q75" s="12"/>
      <c r="R75" s="12"/>
      <c r="T75" s="8"/>
      <c r="U75" s="9"/>
      <c r="V75" s="9"/>
      <c r="W75" s="9"/>
      <c r="X75" s="9"/>
      <c r="Y75" s="9"/>
      <c r="Z75" s="9"/>
      <c r="AA75" s="9"/>
      <c r="AB75" s="9"/>
      <c r="AC75" s="8"/>
    </row>
    <row r="76" spans="1:29" x14ac:dyDescent="0.2">
      <c r="A76" s="24">
        <v>13</v>
      </c>
      <c r="B76" s="21">
        <f t="shared" si="0"/>
        <v>100</v>
      </c>
      <c r="C76" s="21">
        <f t="shared" si="1"/>
        <v>104.35729106432193</v>
      </c>
      <c r="D76" s="21">
        <f t="shared" si="2"/>
        <v>115.51413313378005</v>
      </c>
      <c r="E76" s="21">
        <f t="shared" si="3"/>
        <v>107.11248681927957</v>
      </c>
      <c r="F76" s="21">
        <f t="shared" si="4"/>
        <v>110.88132249396236</v>
      </c>
      <c r="G76" s="21">
        <f t="shared" si="5"/>
        <v>101.92183407598898</v>
      </c>
      <c r="H76" s="21" t="str">
        <f t="shared" si="6"/>
        <v/>
      </c>
      <c r="I76" s="21" t="str">
        <f t="shared" si="7"/>
        <v/>
      </c>
      <c r="J76" s="21" t="str">
        <f t="shared" si="8"/>
        <v/>
      </c>
      <c r="K76" s="19"/>
      <c r="L76" s="12"/>
      <c r="M76" s="12"/>
      <c r="N76" s="12"/>
      <c r="O76" s="12"/>
      <c r="P76" s="12"/>
      <c r="Q76" s="12"/>
      <c r="R76" s="12"/>
      <c r="T76" s="8"/>
      <c r="U76" s="9"/>
      <c r="V76" s="9"/>
      <c r="W76" s="9"/>
      <c r="X76" s="9"/>
      <c r="Y76" s="9"/>
      <c r="Z76" s="9"/>
      <c r="AA76" s="9"/>
      <c r="AB76" s="9"/>
      <c r="AC76" s="8"/>
    </row>
    <row r="77" spans="1:29" x14ac:dyDescent="0.2">
      <c r="A77" s="24">
        <v>14</v>
      </c>
      <c r="B77" s="21">
        <f t="shared" si="0"/>
        <v>100</v>
      </c>
      <c r="C77" s="21">
        <f t="shared" si="1"/>
        <v>99.822427714678184</v>
      </c>
      <c r="D77" s="21">
        <f t="shared" si="2"/>
        <v>103.52799276309177</v>
      </c>
      <c r="E77" s="21">
        <f t="shared" si="3"/>
        <v>108.72784534459075</v>
      </c>
      <c r="F77" s="21">
        <f t="shared" si="4"/>
        <v>112.26588936911581</v>
      </c>
      <c r="G77" s="21">
        <f t="shared" si="5"/>
        <v>112.37980366536</v>
      </c>
      <c r="H77" s="21" t="str">
        <f t="shared" si="6"/>
        <v/>
      </c>
      <c r="I77" s="21" t="str">
        <f t="shared" si="7"/>
        <v/>
      </c>
      <c r="J77" s="21" t="str">
        <f t="shared" si="8"/>
        <v/>
      </c>
      <c r="K77" s="19"/>
      <c r="L77" s="12"/>
      <c r="M77" s="12"/>
      <c r="N77" s="12"/>
      <c r="O77" s="12"/>
      <c r="P77" s="12"/>
      <c r="Q77" s="12"/>
      <c r="R77" s="12"/>
      <c r="T77" s="8"/>
      <c r="U77" s="9"/>
      <c r="V77" s="9"/>
      <c r="W77" s="9"/>
      <c r="X77" s="9"/>
      <c r="Y77" s="9"/>
      <c r="Z77" s="9"/>
      <c r="AA77" s="9"/>
      <c r="AB77" s="9"/>
      <c r="AC77" s="8"/>
    </row>
    <row r="78" spans="1:29" x14ac:dyDescent="0.2">
      <c r="A78" s="24">
        <v>15</v>
      </c>
      <c r="B78" s="21">
        <f t="shared" si="0"/>
        <v>100</v>
      </c>
      <c r="C78" s="21">
        <f t="shared" si="1"/>
        <v>101.24329595319357</v>
      </c>
      <c r="D78" s="21">
        <f t="shared" si="2"/>
        <v>111.89663578742078</v>
      </c>
      <c r="E78" s="21">
        <f t="shared" si="3"/>
        <v>108.04485616772305</v>
      </c>
      <c r="F78" s="21">
        <f t="shared" si="4"/>
        <v>112.77425646026329</v>
      </c>
      <c r="G78" s="21">
        <f t="shared" si="5"/>
        <v>115.40711847879084</v>
      </c>
      <c r="H78" s="21" t="str">
        <f t="shared" si="6"/>
        <v/>
      </c>
      <c r="I78" s="21" t="str">
        <f t="shared" si="7"/>
        <v/>
      </c>
      <c r="J78" s="21" t="str">
        <f t="shared" si="8"/>
        <v/>
      </c>
      <c r="K78" s="19"/>
      <c r="L78" s="12"/>
      <c r="M78" s="12"/>
      <c r="N78" s="12"/>
      <c r="O78" s="12"/>
      <c r="P78" s="12"/>
      <c r="Q78" s="12"/>
      <c r="R78" s="12"/>
      <c r="T78" s="8"/>
      <c r="U78" s="9"/>
      <c r="V78" s="9"/>
      <c r="W78" s="9"/>
      <c r="X78" s="9"/>
      <c r="Y78" s="9"/>
      <c r="Z78" s="9"/>
      <c r="AA78" s="9"/>
      <c r="AB78" s="9"/>
      <c r="AC78" s="8"/>
    </row>
    <row r="79" spans="1:29" x14ac:dyDescent="0.2">
      <c r="A79" s="24">
        <v>16</v>
      </c>
      <c r="B79" s="21">
        <f t="shared" si="0"/>
        <v>100</v>
      </c>
      <c r="C79" s="21">
        <f t="shared" si="1"/>
        <v>103.85436983375129</v>
      </c>
      <c r="D79" s="21">
        <f t="shared" si="2"/>
        <v>115.24101421008636</v>
      </c>
      <c r="E79" s="21">
        <f t="shared" si="3"/>
        <v>111.21017925141636</v>
      </c>
      <c r="F79" s="21">
        <f t="shared" si="4"/>
        <v>109.81703352837373</v>
      </c>
      <c r="G79" s="21">
        <f t="shared" si="5"/>
        <v>107.49512398996934</v>
      </c>
      <c r="H79" s="21" t="str">
        <f t="shared" si="6"/>
        <v/>
      </c>
      <c r="I79" s="21" t="str">
        <f t="shared" si="7"/>
        <v/>
      </c>
      <c r="J79" s="21" t="str">
        <f t="shared" si="8"/>
        <v/>
      </c>
      <c r="K79" s="19"/>
      <c r="L79" s="12"/>
      <c r="M79" s="12"/>
      <c r="N79" s="12"/>
      <c r="O79" s="12"/>
      <c r="P79" s="12"/>
      <c r="Q79" s="12"/>
      <c r="R79" s="12"/>
      <c r="T79" s="8"/>
      <c r="U79" s="9"/>
      <c r="V79" s="9"/>
      <c r="W79" s="9"/>
      <c r="X79" s="9"/>
      <c r="Y79" s="9"/>
      <c r="Z79" s="9"/>
      <c r="AA79" s="9"/>
      <c r="AB79" s="9"/>
      <c r="AC79" s="8"/>
    </row>
    <row r="80" spans="1:29" x14ac:dyDescent="0.2">
      <c r="A80" s="24">
        <v>17</v>
      </c>
      <c r="B80" s="21">
        <f t="shared" si="0"/>
        <v>100</v>
      </c>
      <c r="C80" s="21">
        <f t="shared" si="1"/>
        <v>99.30838801205887</v>
      </c>
      <c r="D80" s="21">
        <f t="shared" si="2"/>
        <v>102.14577052668912</v>
      </c>
      <c r="E80" s="21">
        <f t="shared" si="3"/>
        <v>101.43642489803155</v>
      </c>
      <c r="F80" s="21">
        <f t="shared" si="4"/>
        <v>104.27380741266181</v>
      </c>
      <c r="G80" s="21">
        <f t="shared" si="5"/>
        <v>105.69249866997694</v>
      </c>
      <c r="H80" s="21" t="str">
        <f t="shared" si="6"/>
        <v/>
      </c>
      <c r="I80" s="21" t="str">
        <f t="shared" si="7"/>
        <v/>
      </c>
      <c r="J80" s="21" t="str">
        <f t="shared" si="8"/>
        <v/>
      </c>
      <c r="K80" s="19"/>
      <c r="L80" s="12"/>
      <c r="M80" s="12"/>
      <c r="N80" s="12"/>
      <c r="O80" s="12"/>
      <c r="P80" s="12"/>
      <c r="Q80" s="12"/>
      <c r="R80" s="12"/>
      <c r="T80" s="8"/>
      <c r="U80" s="9"/>
      <c r="V80" s="9"/>
      <c r="W80" s="9"/>
      <c r="X80" s="9"/>
      <c r="Y80" s="9"/>
      <c r="Z80" s="9"/>
      <c r="AA80" s="9"/>
      <c r="AB80" s="9"/>
      <c r="AC80" s="8"/>
    </row>
    <row r="81" spans="1:29" x14ac:dyDescent="0.2">
      <c r="A81" s="24">
        <v>18</v>
      </c>
      <c r="B81" s="21">
        <f t="shared" si="0"/>
        <v>100</v>
      </c>
      <c r="C81" s="21">
        <f t="shared" si="1"/>
        <v>115.57377049180329</v>
      </c>
      <c r="D81" s="21">
        <f t="shared" si="2"/>
        <v>108.19672131147541</v>
      </c>
      <c r="E81" s="21">
        <f t="shared" si="3"/>
        <v>90.163934426229517</v>
      </c>
      <c r="F81" s="21">
        <f t="shared" si="4"/>
        <v>113.9344262295082</v>
      </c>
      <c r="G81" s="21">
        <f t="shared" si="5"/>
        <v>124.59016393442623</v>
      </c>
      <c r="H81" s="21" t="str">
        <f t="shared" si="6"/>
        <v/>
      </c>
      <c r="I81" s="21" t="str">
        <f t="shared" si="7"/>
        <v/>
      </c>
      <c r="J81" s="21" t="str">
        <f t="shared" si="8"/>
        <v/>
      </c>
      <c r="K81" s="19"/>
      <c r="L81" s="12"/>
      <c r="M81" s="12"/>
      <c r="N81" s="12"/>
      <c r="O81" s="12"/>
      <c r="P81" s="12"/>
      <c r="Q81" s="12"/>
      <c r="R81" s="12"/>
      <c r="T81" s="8"/>
      <c r="U81" s="9"/>
      <c r="V81" s="9"/>
      <c r="W81" s="9"/>
      <c r="X81" s="9"/>
      <c r="Y81" s="9"/>
      <c r="Z81" s="9"/>
      <c r="AA81" s="9"/>
      <c r="AB81" s="9"/>
      <c r="AC81" s="8"/>
    </row>
    <row r="82" spans="1:29" x14ac:dyDescent="0.2">
      <c r="A82" s="24">
        <v>19</v>
      </c>
      <c r="B82" s="21">
        <f t="shared" si="0"/>
        <v>100</v>
      </c>
      <c r="C82" s="21">
        <f t="shared" si="1"/>
        <v>102.59740259740259</v>
      </c>
      <c r="D82" s="21">
        <f t="shared" si="2"/>
        <v>101.94805194805194</v>
      </c>
      <c r="E82" s="21">
        <f t="shared" si="3"/>
        <v>100.64935064935065</v>
      </c>
      <c r="F82" s="21">
        <f t="shared" si="4"/>
        <v>102.59740259740259</v>
      </c>
      <c r="G82" s="21">
        <f t="shared" si="5"/>
        <v>99.350649350649348</v>
      </c>
      <c r="H82" s="21" t="str">
        <f t="shared" si="6"/>
        <v/>
      </c>
      <c r="I82" s="21" t="str">
        <f t="shared" si="7"/>
        <v/>
      </c>
      <c r="J82" s="21" t="str">
        <f t="shared" si="8"/>
        <v/>
      </c>
      <c r="K82" s="19"/>
      <c r="L82" s="12"/>
      <c r="M82" s="12"/>
      <c r="N82" s="12"/>
      <c r="O82" s="12"/>
      <c r="P82" s="12"/>
      <c r="Q82" s="12"/>
      <c r="R82" s="12"/>
      <c r="T82" s="8"/>
      <c r="U82" s="9"/>
      <c r="V82" s="9"/>
      <c r="W82" s="9"/>
      <c r="X82" s="9"/>
      <c r="Y82" s="9"/>
      <c r="Z82" s="9"/>
      <c r="AA82" s="9"/>
      <c r="AB82" s="9"/>
      <c r="AC82" s="8"/>
    </row>
    <row r="83" spans="1:29" x14ac:dyDescent="0.2">
      <c r="A83" s="24">
        <v>20</v>
      </c>
      <c r="B83" s="21">
        <f t="shared" si="0"/>
        <v>100</v>
      </c>
      <c r="C83" s="21">
        <f t="shared" si="1"/>
        <v>89.447938504542279</v>
      </c>
      <c r="D83" s="21">
        <f t="shared" si="2"/>
        <v>97.833682739343104</v>
      </c>
      <c r="E83" s="21">
        <f t="shared" si="3"/>
        <v>93.920335429769381</v>
      </c>
      <c r="F83" s="21">
        <f t="shared" si="4"/>
        <v>100.62893081761007</v>
      </c>
      <c r="G83" s="21">
        <f t="shared" si="5"/>
        <v>95.597484276729546</v>
      </c>
      <c r="H83" s="21" t="str">
        <f t="shared" si="6"/>
        <v/>
      </c>
      <c r="I83" s="21" t="str">
        <f t="shared" si="7"/>
        <v/>
      </c>
      <c r="J83" s="21" t="str">
        <f t="shared" si="8"/>
        <v/>
      </c>
      <c r="K83" s="19"/>
      <c r="L83" s="12"/>
      <c r="M83" s="12"/>
      <c r="N83" s="12"/>
      <c r="O83" s="12"/>
      <c r="P83" s="12"/>
      <c r="Q83" s="12"/>
      <c r="R83" s="12"/>
      <c r="T83" s="8"/>
      <c r="U83" s="9"/>
      <c r="V83" s="9"/>
      <c r="W83" s="9"/>
      <c r="X83" s="9"/>
      <c r="Y83" s="9"/>
      <c r="Z83" s="9"/>
      <c r="AA83" s="9"/>
      <c r="AB83" s="9"/>
      <c r="AC83" s="8"/>
    </row>
    <row r="84" spans="1:29" x14ac:dyDescent="0.2">
      <c r="A84" s="24">
        <v>21</v>
      </c>
      <c r="B84" s="21" t="str">
        <f t="shared" si="0"/>
        <v/>
      </c>
      <c r="C84" s="21" t="str">
        <f t="shared" si="1"/>
        <v/>
      </c>
      <c r="D84" s="21" t="str">
        <f t="shared" si="2"/>
        <v/>
      </c>
      <c r="E84" s="21" t="str">
        <f t="shared" si="3"/>
        <v/>
      </c>
      <c r="F84" s="21" t="str">
        <f t="shared" si="4"/>
        <v/>
      </c>
      <c r="G84" s="21" t="str">
        <f t="shared" si="5"/>
        <v/>
      </c>
      <c r="H84" s="21" t="str">
        <f t="shared" si="6"/>
        <v/>
      </c>
      <c r="I84" s="21" t="str">
        <f t="shared" si="7"/>
        <v/>
      </c>
      <c r="J84" s="21" t="str">
        <f t="shared" si="8"/>
        <v/>
      </c>
      <c r="K84" s="19"/>
      <c r="L84" s="12"/>
      <c r="M84" s="12"/>
      <c r="N84" s="12"/>
      <c r="O84" s="12"/>
      <c r="P84" s="12"/>
      <c r="Q84" s="12"/>
      <c r="R84" s="12"/>
      <c r="T84" s="8"/>
      <c r="U84" s="9"/>
      <c r="V84" s="9"/>
      <c r="W84" s="9"/>
      <c r="X84" s="9"/>
      <c r="Y84" s="9"/>
      <c r="Z84" s="9"/>
      <c r="AA84" s="9"/>
      <c r="AB84" s="9"/>
      <c r="AC84" s="8"/>
    </row>
    <row r="85" spans="1:29" x14ac:dyDescent="0.2">
      <c r="A85" s="24">
        <v>22</v>
      </c>
      <c r="B85" s="21" t="str">
        <f t="shared" si="0"/>
        <v/>
      </c>
      <c r="C85" s="21" t="str">
        <f t="shared" si="1"/>
        <v/>
      </c>
      <c r="D85" s="21" t="str">
        <f t="shared" si="2"/>
        <v/>
      </c>
      <c r="E85" s="21" t="str">
        <f t="shared" si="3"/>
        <v/>
      </c>
      <c r="F85" s="21" t="str">
        <f t="shared" si="4"/>
        <v/>
      </c>
      <c r="G85" s="21" t="str">
        <f t="shared" si="5"/>
        <v/>
      </c>
      <c r="H85" s="21" t="str">
        <f t="shared" si="6"/>
        <v/>
      </c>
      <c r="I85" s="21" t="str">
        <f t="shared" si="7"/>
        <v/>
      </c>
      <c r="J85" s="21" t="str">
        <f t="shared" si="8"/>
        <v/>
      </c>
      <c r="K85" s="19"/>
      <c r="L85" s="12"/>
      <c r="M85" s="12"/>
      <c r="N85" s="12"/>
      <c r="O85" s="12"/>
      <c r="P85" s="12"/>
      <c r="Q85" s="12"/>
      <c r="R85" s="12"/>
      <c r="T85" s="8"/>
      <c r="U85" s="9"/>
      <c r="V85" s="9"/>
      <c r="W85" s="9"/>
      <c r="X85" s="9"/>
      <c r="Y85" s="9"/>
      <c r="Z85" s="9"/>
      <c r="AA85" s="9"/>
      <c r="AB85" s="9"/>
      <c r="AC85" s="8"/>
    </row>
    <row r="86" spans="1:29" x14ac:dyDescent="0.2">
      <c r="A86" s="24">
        <v>23</v>
      </c>
      <c r="B86" s="21" t="str">
        <f t="shared" si="0"/>
        <v/>
      </c>
      <c r="C86" s="21" t="str">
        <f t="shared" si="1"/>
        <v/>
      </c>
      <c r="D86" s="21" t="str">
        <f t="shared" si="2"/>
        <v/>
      </c>
      <c r="E86" s="21" t="str">
        <f t="shared" si="3"/>
        <v/>
      </c>
      <c r="F86" s="21" t="str">
        <f t="shared" si="4"/>
        <v/>
      </c>
      <c r="G86" s="21" t="str">
        <f t="shared" si="5"/>
        <v/>
      </c>
      <c r="H86" s="21" t="str">
        <f t="shared" si="6"/>
        <v/>
      </c>
      <c r="I86" s="21" t="str">
        <f t="shared" si="7"/>
        <v/>
      </c>
      <c r="J86" s="21" t="str">
        <f t="shared" si="8"/>
        <v/>
      </c>
      <c r="K86" s="19"/>
      <c r="L86" s="12"/>
      <c r="M86" s="12"/>
      <c r="N86" s="12"/>
      <c r="O86" s="12"/>
      <c r="P86" s="12"/>
      <c r="Q86" s="12"/>
      <c r="R86" s="12"/>
      <c r="T86" s="8"/>
      <c r="U86" s="9"/>
      <c r="V86" s="9"/>
      <c r="W86" s="9"/>
      <c r="X86" s="9"/>
      <c r="Y86" s="9"/>
      <c r="Z86" s="9"/>
      <c r="AA86" s="9"/>
      <c r="AB86" s="9"/>
      <c r="AC86" s="8"/>
    </row>
    <row r="87" spans="1:29" x14ac:dyDescent="0.2">
      <c r="A87" s="24">
        <v>24</v>
      </c>
      <c r="B87" s="21" t="str">
        <f t="shared" si="0"/>
        <v/>
      </c>
      <c r="C87" s="21" t="str">
        <f t="shared" si="1"/>
        <v/>
      </c>
      <c r="D87" s="21" t="str">
        <f t="shared" si="2"/>
        <v/>
      </c>
      <c r="E87" s="21" t="str">
        <f t="shared" si="3"/>
        <v/>
      </c>
      <c r="F87" s="21" t="str">
        <f t="shared" si="4"/>
        <v/>
      </c>
      <c r="G87" s="21" t="str">
        <f t="shared" si="5"/>
        <v/>
      </c>
      <c r="H87" s="21" t="str">
        <f t="shared" si="6"/>
        <v/>
      </c>
      <c r="I87" s="21" t="str">
        <f t="shared" si="7"/>
        <v/>
      </c>
      <c r="J87" s="21" t="str">
        <f t="shared" si="8"/>
        <v/>
      </c>
      <c r="K87" s="19"/>
      <c r="L87" s="12"/>
      <c r="M87" s="12"/>
      <c r="N87" s="12"/>
      <c r="O87" s="12"/>
      <c r="P87" s="12"/>
      <c r="Q87" s="12"/>
      <c r="R87" s="12"/>
      <c r="T87" s="8"/>
      <c r="U87" s="9"/>
      <c r="V87" s="9"/>
      <c r="W87" s="9"/>
      <c r="X87" s="9"/>
      <c r="Y87" s="9"/>
      <c r="Z87" s="9"/>
      <c r="AA87" s="9"/>
      <c r="AB87" s="9"/>
      <c r="AC87" s="8"/>
    </row>
    <row r="88" spans="1:29" x14ac:dyDescent="0.2">
      <c r="A88" s="24">
        <v>25</v>
      </c>
      <c r="B88" s="21" t="str">
        <f t="shared" si="0"/>
        <v/>
      </c>
      <c r="C88" s="21" t="str">
        <f t="shared" si="1"/>
        <v/>
      </c>
      <c r="D88" s="21" t="str">
        <f t="shared" si="2"/>
        <v/>
      </c>
      <c r="E88" s="21" t="str">
        <f t="shared" si="3"/>
        <v/>
      </c>
      <c r="F88" s="21" t="str">
        <f t="shared" si="4"/>
        <v/>
      </c>
      <c r="G88" s="21" t="str">
        <f t="shared" si="5"/>
        <v/>
      </c>
      <c r="H88" s="21" t="str">
        <f t="shared" si="6"/>
        <v/>
      </c>
      <c r="I88" s="21" t="str">
        <f t="shared" si="7"/>
        <v/>
      </c>
      <c r="J88" s="21" t="str">
        <f t="shared" si="8"/>
        <v/>
      </c>
      <c r="K88" s="19"/>
      <c r="L88" s="12"/>
      <c r="M88" s="12"/>
      <c r="N88" s="12"/>
      <c r="O88" s="12"/>
      <c r="P88" s="12"/>
      <c r="Q88" s="12"/>
      <c r="R88" s="12"/>
      <c r="T88" s="8"/>
      <c r="U88" s="9"/>
      <c r="V88" s="9"/>
      <c r="W88" s="9"/>
      <c r="X88" s="9"/>
      <c r="Y88" s="9"/>
      <c r="Z88" s="9"/>
      <c r="AA88" s="9"/>
      <c r="AB88" s="9"/>
      <c r="AC88" s="8"/>
    </row>
    <row r="89" spans="1:29" x14ac:dyDescent="0.2">
      <c r="A89" s="24">
        <v>26</v>
      </c>
      <c r="B89" s="21" t="str">
        <f t="shared" si="0"/>
        <v/>
      </c>
      <c r="C89" s="21" t="str">
        <f t="shared" si="1"/>
        <v/>
      </c>
      <c r="D89" s="21" t="str">
        <f t="shared" si="2"/>
        <v/>
      </c>
      <c r="E89" s="21" t="str">
        <f t="shared" si="3"/>
        <v/>
      </c>
      <c r="F89" s="21" t="str">
        <f t="shared" si="4"/>
        <v/>
      </c>
      <c r="G89" s="21" t="str">
        <f t="shared" si="5"/>
        <v/>
      </c>
      <c r="H89" s="21" t="str">
        <f t="shared" si="6"/>
        <v/>
      </c>
      <c r="I89" s="21" t="str">
        <f t="shared" si="7"/>
        <v/>
      </c>
      <c r="J89" s="21" t="str">
        <f t="shared" si="8"/>
        <v/>
      </c>
      <c r="K89" s="19"/>
      <c r="L89" s="12"/>
      <c r="M89" s="12"/>
      <c r="N89" s="12"/>
      <c r="O89" s="12"/>
      <c r="P89" s="12"/>
      <c r="Q89" s="12"/>
      <c r="R89" s="12"/>
      <c r="T89" s="8"/>
      <c r="U89" s="9"/>
      <c r="V89" s="9"/>
      <c r="W89" s="9"/>
      <c r="X89" s="9"/>
      <c r="Y89" s="9"/>
      <c r="Z89" s="9"/>
      <c r="AA89" s="9"/>
      <c r="AB89" s="9"/>
      <c r="AC89" s="8"/>
    </row>
    <row r="90" spans="1:29" x14ac:dyDescent="0.2">
      <c r="A90" s="24">
        <v>27</v>
      </c>
      <c r="B90" s="21" t="str">
        <f t="shared" si="0"/>
        <v/>
      </c>
      <c r="C90" s="21" t="str">
        <f t="shared" si="1"/>
        <v/>
      </c>
      <c r="D90" s="21" t="str">
        <f t="shared" si="2"/>
        <v/>
      </c>
      <c r="E90" s="21" t="str">
        <f t="shared" si="3"/>
        <v/>
      </c>
      <c r="F90" s="21" t="str">
        <f t="shared" si="4"/>
        <v/>
      </c>
      <c r="G90" s="21" t="str">
        <f t="shared" si="5"/>
        <v/>
      </c>
      <c r="H90" s="21" t="str">
        <f t="shared" si="6"/>
        <v/>
      </c>
      <c r="I90" s="21" t="str">
        <f t="shared" si="7"/>
        <v/>
      </c>
      <c r="J90" s="21" t="str">
        <f t="shared" si="8"/>
        <v/>
      </c>
      <c r="K90" s="19"/>
      <c r="L90" s="12"/>
      <c r="M90" s="12"/>
      <c r="N90" s="12"/>
      <c r="O90" s="12"/>
      <c r="P90" s="12"/>
      <c r="Q90" s="12"/>
      <c r="R90" s="12"/>
      <c r="T90" s="8"/>
      <c r="U90" s="9"/>
      <c r="V90" s="9"/>
      <c r="W90" s="9"/>
      <c r="X90" s="9"/>
      <c r="Y90" s="9"/>
      <c r="Z90" s="9"/>
      <c r="AA90" s="9"/>
      <c r="AB90" s="9"/>
      <c r="AC90" s="8"/>
    </row>
    <row r="91" spans="1:29" x14ac:dyDescent="0.2">
      <c r="A91" s="24">
        <v>28</v>
      </c>
      <c r="B91" s="21" t="str">
        <f t="shared" si="0"/>
        <v/>
      </c>
      <c r="C91" s="21" t="str">
        <f t="shared" si="1"/>
        <v/>
      </c>
      <c r="D91" s="21" t="str">
        <f t="shared" si="2"/>
        <v/>
      </c>
      <c r="E91" s="21" t="str">
        <f t="shared" si="3"/>
        <v/>
      </c>
      <c r="F91" s="21" t="str">
        <f t="shared" si="4"/>
        <v/>
      </c>
      <c r="G91" s="21" t="str">
        <f t="shared" si="5"/>
        <v/>
      </c>
      <c r="H91" s="21" t="str">
        <f t="shared" si="6"/>
        <v/>
      </c>
      <c r="I91" s="21" t="str">
        <f t="shared" si="7"/>
        <v/>
      </c>
      <c r="J91" s="21" t="str">
        <f t="shared" si="8"/>
        <v/>
      </c>
      <c r="K91" s="19"/>
      <c r="L91" s="12"/>
      <c r="M91" s="12"/>
      <c r="N91" s="12"/>
      <c r="O91" s="12"/>
      <c r="P91" s="12"/>
      <c r="Q91" s="12"/>
      <c r="R91" s="12"/>
      <c r="T91" s="8"/>
      <c r="U91" s="9"/>
      <c r="V91" s="9"/>
      <c r="W91" s="9"/>
      <c r="X91" s="9"/>
      <c r="Y91" s="9"/>
      <c r="Z91" s="9"/>
      <c r="AA91" s="9"/>
      <c r="AB91" s="9"/>
      <c r="AC91" s="8"/>
    </row>
    <row r="92" spans="1:29" x14ac:dyDescent="0.2">
      <c r="A92" s="24">
        <v>29</v>
      </c>
      <c r="B92" s="21" t="str">
        <f t="shared" si="0"/>
        <v/>
      </c>
      <c r="C92" s="21" t="str">
        <f t="shared" si="1"/>
        <v/>
      </c>
      <c r="D92" s="21" t="str">
        <f t="shared" si="2"/>
        <v/>
      </c>
      <c r="E92" s="21" t="str">
        <f t="shared" si="3"/>
        <v/>
      </c>
      <c r="F92" s="21" t="str">
        <f t="shared" si="4"/>
        <v/>
      </c>
      <c r="G92" s="21" t="str">
        <f t="shared" si="5"/>
        <v/>
      </c>
      <c r="H92" s="21" t="str">
        <f t="shared" si="6"/>
        <v/>
      </c>
      <c r="I92" s="21" t="str">
        <f t="shared" si="7"/>
        <v/>
      </c>
      <c r="J92" s="21" t="str">
        <f t="shared" si="8"/>
        <v/>
      </c>
      <c r="K92" s="19"/>
      <c r="L92" s="12"/>
      <c r="M92" s="12"/>
      <c r="N92" s="12"/>
      <c r="O92" s="12"/>
      <c r="P92" s="12"/>
      <c r="Q92" s="12"/>
      <c r="R92" s="12"/>
      <c r="T92" s="8"/>
      <c r="U92" s="9"/>
      <c r="V92" s="9"/>
      <c r="W92" s="9"/>
      <c r="X92" s="9"/>
      <c r="Y92" s="9"/>
      <c r="Z92" s="9"/>
      <c r="AA92" s="9"/>
      <c r="AB92" s="9"/>
      <c r="AC92" s="8"/>
    </row>
    <row r="93" spans="1:29" x14ac:dyDescent="0.2">
      <c r="A93" s="24">
        <v>30</v>
      </c>
      <c r="B93" s="21" t="str">
        <f t="shared" si="0"/>
        <v/>
      </c>
      <c r="C93" s="21" t="str">
        <f t="shared" si="1"/>
        <v/>
      </c>
      <c r="D93" s="21" t="str">
        <f t="shared" si="2"/>
        <v/>
      </c>
      <c r="E93" s="21" t="str">
        <f t="shared" si="3"/>
        <v/>
      </c>
      <c r="F93" s="21" t="str">
        <f t="shared" si="4"/>
        <v/>
      </c>
      <c r="G93" s="21" t="str">
        <f t="shared" si="5"/>
        <v/>
      </c>
      <c r="H93" s="21" t="str">
        <f t="shared" si="6"/>
        <v/>
      </c>
      <c r="I93" s="21" t="str">
        <f t="shared" si="7"/>
        <v/>
      </c>
      <c r="J93" s="21" t="str">
        <f t="shared" si="8"/>
        <v/>
      </c>
      <c r="K93" s="19"/>
      <c r="L93" s="12"/>
      <c r="M93" s="12"/>
      <c r="N93" s="12"/>
      <c r="O93" s="12"/>
      <c r="P93" s="12"/>
      <c r="Q93" s="12"/>
      <c r="R93" s="12"/>
      <c r="T93" s="8"/>
      <c r="U93" s="9"/>
      <c r="V93" s="9"/>
      <c r="W93" s="9"/>
      <c r="X93" s="9"/>
      <c r="Y93" s="9"/>
      <c r="Z93" s="9"/>
      <c r="AA93" s="9"/>
      <c r="AB93" s="9"/>
      <c r="AC93" s="8"/>
    </row>
    <row r="94" spans="1:29" x14ac:dyDescent="0.2">
      <c r="A94" s="24">
        <v>31</v>
      </c>
      <c r="B94" s="21" t="str">
        <f t="shared" si="0"/>
        <v/>
      </c>
      <c r="C94" s="21" t="str">
        <f t="shared" si="1"/>
        <v/>
      </c>
      <c r="D94" s="21" t="str">
        <f t="shared" si="2"/>
        <v/>
      </c>
      <c r="E94" s="21" t="str">
        <f t="shared" si="3"/>
        <v/>
      </c>
      <c r="F94" s="21" t="str">
        <f t="shared" si="4"/>
        <v/>
      </c>
      <c r="G94" s="21" t="str">
        <f t="shared" si="5"/>
        <v/>
      </c>
      <c r="H94" s="21" t="str">
        <f t="shared" si="6"/>
        <v/>
      </c>
      <c r="I94" s="21" t="str">
        <f t="shared" si="7"/>
        <v/>
      </c>
      <c r="J94" s="21" t="str">
        <f t="shared" si="8"/>
        <v/>
      </c>
      <c r="K94" s="19"/>
      <c r="L94" s="12"/>
      <c r="M94" s="12"/>
      <c r="N94" s="12"/>
      <c r="O94" s="12"/>
      <c r="P94" s="12"/>
      <c r="Q94" s="12"/>
      <c r="R94" s="12"/>
      <c r="T94" s="8"/>
      <c r="U94" s="9"/>
      <c r="V94" s="9"/>
      <c r="W94" s="9"/>
      <c r="X94" s="9"/>
      <c r="Y94" s="9"/>
      <c r="Z94" s="9"/>
      <c r="AA94" s="9"/>
      <c r="AB94" s="9"/>
      <c r="AC94" s="8"/>
    </row>
    <row r="95" spans="1:29" x14ac:dyDescent="0.2">
      <c r="A95" s="24">
        <v>32</v>
      </c>
      <c r="B95" s="21" t="str">
        <f t="shared" si="0"/>
        <v/>
      </c>
      <c r="C95" s="21" t="str">
        <f t="shared" si="1"/>
        <v/>
      </c>
      <c r="D95" s="21" t="str">
        <f t="shared" si="2"/>
        <v/>
      </c>
      <c r="E95" s="21" t="str">
        <f t="shared" si="3"/>
        <v/>
      </c>
      <c r="F95" s="21" t="str">
        <f t="shared" si="4"/>
        <v/>
      </c>
      <c r="G95" s="21" t="str">
        <f t="shared" si="5"/>
        <v/>
      </c>
      <c r="H95" s="21" t="str">
        <f t="shared" si="6"/>
        <v/>
      </c>
      <c r="I95" s="21" t="str">
        <f t="shared" si="7"/>
        <v/>
      </c>
      <c r="J95" s="21" t="str">
        <f t="shared" si="8"/>
        <v/>
      </c>
      <c r="K95" s="19"/>
      <c r="L95" s="12"/>
      <c r="M95" s="12"/>
      <c r="N95" s="12"/>
      <c r="O95" s="12"/>
      <c r="P95" s="12"/>
      <c r="Q95" s="12"/>
      <c r="R95" s="12"/>
      <c r="T95" s="8"/>
      <c r="U95" s="9"/>
      <c r="V95" s="9"/>
      <c r="W95" s="9"/>
      <c r="X95" s="9"/>
      <c r="Y95" s="9"/>
      <c r="Z95" s="9"/>
      <c r="AA95" s="9"/>
      <c r="AB95" s="9"/>
      <c r="AC95" s="8"/>
    </row>
    <row r="96" spans="1:29" x14ac:dyDescent="0.2">
      <c r="A96" s="24">
        <v>33</v>
      </c>
      <c r="B96" s="21" t="str">
        <f t="shared" si="0"/>
        <v/>
      </c>
      <c r="C96" s="21" t="str">
        <f t="shared" si="1"/>
        <v/>
      </c>
      <c r="D96" s="21" t="str">
        <f t="shared" si="2"/>
        <v/>
      </c>
      <c r="E96" s="21" t="str">
        <f t="shared" si="3"/>
        <v/>
      </c>
      <c r="F96" s="21" t="str">
        <f t="shared" si="4"/>
        <v/>
      </c>
      <c r="G96" s="21" t="str">
        <f t="shared" si="5"/>
        <v/>
      </c>
      <c r="H96" s="21" t="str">
        <f t="shared" si="6"/>
        <v/>
      </c>
      <c r="I96" s="21" t="str">
        <f t="shared" si="7"/>
        <v/>
      </c>
      <c r="J96" s="21" t="str">
        <f t="shared" si="8"/>
        <v/>
      </c>
      <c r="K96" s="19"/>
      <c r="L96" s="12"/>
      <c r="M96" s="12"/>
      <c r="N96" s="12"/>
      <c r="O96" s="12"/>
      <c r="P96" s="12"/>
      <c r="Q96" s="12"/>
      <c r="R96" s="12"/>
      <c r="T96" s="8"/>
      <c r="U96" s="9"/>
      <c r="V96" s="9"/>
      <c r="W96" s="9"/>
      <c r="X96" s="9"/>
      <c r="Y96" s="9"/>
      <c r="Z96" s="9"/>
      <c r="AA96" s="9"/>
      <c r="AB96" s="9"/>
      <c r="AC96" s="8"/>
    </row>
    <row r="97" spans="1:29" x14ac:dyDescent="0.2">
      <c r="A97" s="24">
        <v>34</v>
      </c>
      <c r="B97" s="21" t="str">
        <f t="shared" si="0"/>
        <v/>
      </c>
      <c r="C97" s="21" t="str">
        <f t="shared" si="1"/>
        <v/>
      </c>
      <c r="D97" s="21" t="str">
        <f t="shared" si="2"/>
        <v/>
      </c>
      <c r="E97" s="21" t="str">
        <f t="shared" si="3"/>
        <v/>
      </c>
      <c r="F97" s="21" t="str">
        <f t="shared" si="4"/>
        <v/>
      </c>
      <c r="G97" s="21" t="str">
        <f t="shared" si="5"/>
        <v/>
      </c>
      <c r="H97" s="21" t="str">
        <f t="shared" si="6"/>
        <v/>
      </c>
      <c r="I97" s="21" t="str">
        <f t="shared" si="7"/>
        <v/>
      </c>
      <c r="J97" s="21" t="str">
        <f t="shared" si="8"/>
        <v/>
      </c>
      <c r="K97" s="19"/>
      <c r="L97" s="12"/>
      <c r="M97" s="12"/>
      <c r="N97" s="12"/>
      <c r="O97" s="12"/>
      <c r="P97" s="12"/>
      <c r="Q97" s="12"/>
      <c r="R97" s="12"/>
      <c r="T97" s="8"/>
      <c r="U97" s="9"/>
      <c r="V97" s="9"/>
      <c r="W97" s="9"/>
      <c r="X97" s="9"/>
      <c r="Y97" s="9"/>
      <c r="Z97" s="9"/>
      <c r="AA97" s="9"/>
      <c r="AB97" s="9"/>
      <c r="AC97" s="8"/>
    </row>
    <row r="98" spans="1:29" ht="13.5" customHeight="1" x14ac:dyDescent="0.2">
      <c r="A98" s="24">
        <v>35</v>
      </c>
      <c r="B98" s="21" t="str">
        <f t="shared" si="0"/>
        <v/>
      </c>
      <c r="C98" s="21" t="str">
        <f t="shared" si="1"/>
        <v/>
      </c>
      <c r="D98" s="21" t="str">
        <f t="shared" si="2"/>
        <v/>
      </c>
      <c r="E98" s="21" t="str">
        <f t="shared" si="3"/>
        <v/>
      </c>
      <c r="F98" s="21" t="str">
        <f t="shared" si="4"/>
        <v/>
      </c>
      <c r="G98" s="21" t="str">
        <f t="shared" si="5"/>
        <v/>
      </c>
      <c r="H98" s="21" t="str">
        <f t="shared" si="6"/>
        <v/>
      </c>
      <c r="I98" s="21" t="str">
        <f t="shared" si="7"/>
        <v/>
      </c>
      <c r="J98" s="21" t="str">
        <f t="shared" si="8"/>
        <v/>
      </c>
      <c r="K98" s="45"/>
      <c r="L98" s="46"/>
      <c r="M98" s="46"/>
      <c r="N98" s="46"/>
      <c r="O98" s="46"/>
      <c r="P98" s="46"/>
      <c r="Q98" s="46"/>
      <c r="R98" s="46"/>
      <c r="T98" s="8"/>
      <c r="U98" s="9"/>
      <c r="V98" s="9"/>
      <c r="W98" s="9"/>
      <c r="X98" s="9"/>
      <c r="Y98" s="9"/>
      <c r="Z98" s="9"/>
      <c r="AA98" s="9"/>
      <c r="AB98" s="9"/>
      <c r="AC98" s="8"/>
    </row>
    <row r="99" spans="1:29" x14ac:dyDescent="0.2">
      <c r="A99" s="24">
        <v>36</v>
      </c>
      <c r="B99" s="21" t="str">
        <f t="shared" si="0"/>
        <v/>
      </c>
      <c r="C99" s="21" t="str">
        <f t="shared" si="1"/>
        <v/>
      </c>
      <c r="D99" s="21" t="str">
        <f t="shared" si="2"/>
        <v/>
      </c>
      <c r="E99" s="21" t="str">
        <f t="shared" si="3"/>
        <v/>
      </c>
      <c r="F99" s="21" t="str">
        <f t="shared" si="4"/>
        <v/>
      </c>
      <c r="G99" s="21" t="str">
        <f t="shared" si="5"/>
        <v/>
      </c>
      <c r="H99" s="21" t="str">
        <f t="shared" si="6"/>
        <v/>
      </c>
      <c r="I99" s="21" t="str">
        <f t="shared" si="7"/>
        <v/>
      </c>
      <c r="J99" s="21" t="str">
        <f t="shared" si="8"/>
        <v/>
      </c>
      <c r="K99" s="47"/>
      <c r="L99" s="46"/>
      <c r="M99" s="46"/>
      <c r="N99" s="46"/>
      <c r="O99" s="46"/>
      <c r="P99" s="46"/>
      <c r="Q99" s="46"/>
      <c r="R99" s="46"/>
      <c r="T99" s="8"/>
      <c r="U99" s="9"/>
      <c r="V99" s="9"/>
      <c r="W99" s="9"/>
      <c r="X99" s="9"/>
      <c r="Y99" s="9"/>
      <c r="Z99" s="9"/>
      <c r="AA99" s="9"/>
      <c r="AB99" s="9"/>
      <c r="AC99" s="8"/>
    </row>
    <row r="100" spans="1:29" x14ac:dyDescent="0.2">
      <c r="A100" s="24">
        <v>37</v>
      </c>
      <c r="B100" s="21" t="str">
        <f t="shared" si="0"/>
        <v/>
      </c>
      <c r="C100" s="21" t="str">
        <f t="shared" si="1"/>
        <v/>
      </c>
      <c r="D100" s="21" t="str">
        <f t="shared" si="2"/>
        <v/>
      </c>
      <c r="E100" s="21" t="str">
        <f t="shared" si="3"/>
        <v/>
      </c>
      <c r="F100" s="21" t="str">
        <f t="shared" si="4"/>
        <v/>
      </c>
      <c r="G100" s="21" t="str">
        <f t="shared" si="5"/>
        <v/>
      </c>
      <c r="H100" s="21" t="str">
        <f t="shared" si="6"/>
        <v/>
      </c>
      <c r="I100" s="21" t="str">
        <f t="shared" si="7"/>
        <v/>
      </c>
      <c r="J100" s="21" t="str">
        <f t="shared" si="8"/>
        <v/>
      </c>
      <c r="K100" s="47"/>
      <c r="L100" s="46"/>
      <c r="M100" s="46"/>
      <c r="N100" s="46"/>
      <c r="O100" s="46"/>
      <c r="P100" s="46"/>
      <c r="Q100" s="46"/>
      <c r="R100" s="46"/>
      <c r="T100" s="8"/>
      <c r="U100" s="9"/>
      <c r="V100" s="9"/>
      <c r="W100" s="9"/>
      <c r="X100" s="9"/>
      <c r="Y100" s="9"/>
      <c r="Z100" s="9"/>
      <c r="AA100" s="9"/>
      <c r="AB100" s="9"/>
      <c r="AC100" s="8"/>
    </row>
    <row r="101" spans="1:29" x14ac:dyDescent="0.2">
      <c r="A101" s="24">
        <v>38</v>
      </c>
      <c r="B101" s="21" t="str">
        <f t="shared" si="0"/>
        <v/>
      </c>
      <c r="C101" s="21" t="str">
        <f t="shared" si="1"/>
        <v/>
      </c>
      <c r="D101" s="21" t="str">
        <f t="shared" si="2"/>
        <v/>
      </c>
      <c r="E101" s="21" t="str">
        <f t="shared" si="3"/>
        <v/>
      </c>
      <c r="F101" s="21" t="str">
        <f t="shared" si="4"/>
        <v/>
      </c>
      <c r="G101" s="21" t="str">
        <f t="shared" si="5"/>
        <v/>
      </c>
      <c r="H101" s="21" t="str">
        <f t="shared" si="6"/>
        <v/>
      </c>
      <c r="I101" s="21" t="str">
        <f t="shared" si="7"/>
        <v/>
      </c>
      <c r="J101" s="21" t="str">
        <f t="shared" si="8"/>
        <v/>
      </c>
      <c r="K101" s="47"/>
      <c r="L101" s="46"/>
      <c r="M101" s="46"/>
      <c r="N101" s="46"/>
      <c r="O101" s="46"/>
      <c r="P101" s="46"/>
      <c r="Q101" s="46"/>
      <c r="R101" s="46"/>
      <c r="T101" s="8"/>
      <c r="U101" s="9"/>
      <c r="V101" s="9"/>
      <c r="W101" s="9"/>
      <c r="X101" s="9"/>
      <c r="Y101" s="9"/>
      <c r="Z101" s="9"/>
      <c r="AA101" s="9"/>
      <c r="AB101" s="9"/>
      <c r="AC101" s="8"/>
    </row>
    <row r="102" spans="1:29" x14ac:dyDescent="0.2">
      <c r="A102" s="24">
        <v>39</v>
      </c>
      <c r="B102" s="21" t="str">
        <f t="shared" si="0"/>
        <v/>
      </c>
      <c r="C102" s="21" t="str">
        <f t="shared" si="1"/>
        <v/>
      </c>
      <c r="D102" s="21" t="str">
        <f t="shared" si="2"/>
        <v/>
      </c>
      <c r="E102" s="21" t="str">
        <f t="shared" si="3"/>
        <v/>
      </c>
      <c r="F102" s="21" t="str">
        <f t="shared" si="4"/>
        <v/>
      </c>
      <c r="G102" s="21" t="str">
        <f t="shared" si="5"/>
        <v/>
      </c>
      <c r="H102" s="21" t="str">
        <f t="shared" si="6"/>
        <v/>
      </c>
      <c r="I102" s="21" t="str">
        <f t="shared" si="7"/>
        <v/>
      </c>
      <c r="J102" s="21" t="str">
        <f t="shared" si="8"/>
        <v/>
      </c>
      <c r="K102" s="152" t="s">
        <v>28</v>
      </c>
      <c r="L102" s="161"/>
      <c r="M102" s="161"/>
      <c r="N102" s="161"/>
      <c r="O102" s="161"/>
      <c r="P102" s="161"/>
      <c r="Q102" s="161"/>
      <c r="R102" s="161"/>
      <c r="T102" s="8"/>
      <c r="U102" s="9"/>
      <c r="V102" s="9"/>
      <c r="W102" s="9"/>
      <c r="X102" s="9"/>
      <c r="Y102" s="9"/>
      <c r="Z102" s="9"/>
      <c r="AA102" s="9"/>
      <c r="AB102" s="9"/>
      <c r="AC102" s="8"/>
    </row>
    <row r="103" spans="1:29" x14ac:dyDescent="0.2">
      <c r="A103" s="24">
        <v>40</v>
      </c>
      <c r="B103" s="21" t="str">
        <f t="shared" si="0"/>
        <v/>
      </c>
      <c r="C103" s="21" t="str">
        <f t="shared" si="1"/>
        <v/>
      </c>
      <c r="D103" s="21" t="str">
        <f t="shared" si="2"/>
        <v/>
      </c>
      <c r="E103" s="21" t="str">
        <f t="shared" si="3"/>
        <v/>
      </c>
      <c r="F103" s="21" t="str">
        <f t="shared" si="4"/>
        <v/>
      </c>
      <c r="G103" s="21" t="str">
        <f t="shared" si="5"/>
        <v/>
      </c>
      <c r="H103" s="21" t="str">
        <f t="shared" si="6"/>
        <v/>
      </c>
      <c r="I103" s="21" t="str">
        <f t="shared" si="7"/>
        <v/>
      </c>
      <c r="J103" s="21" t="str">
        <f t="shared" si="8"/>
        <v/>
      </c>
      <c r="K103" s="162"/>
      <c r="L103" s="161"/>
      <c r="M103" s="161"/>
      <c r="N103" s="161"/>
      <c r="O103" s="161"/>
      <c r="P103" s="161"/>
      <c r="Q103" s="161"/>
      <c r="R103" s="161"/>
      <c r="T103" s="8"/>
      <c r="U103" s="9"/>
      <c r="V103" s="9"/>
      <c r="W103" s="9"/>
      <c r="X103" s="9"/>
      <c r="Y103" s="9"/>
      <c r="Z103" s="9"/>
      <c r="AA103" s="9"/>
      <c r="AB103" s="9"/>
      <c r="AC103" s="8"/>
    </row>
    <row r="104" spans="1:29" x14ac:dyDescent="0.2">
      <c r="A104" s="24">
        <v>41</v>
      </c>
      <c r="B104" s="21" t="str">
        <f t="shared" si="0"/>
        <v/>
      </c>
      <c r="C104" s="21" t="str">
        <f t="shared" si="1"/>
        <v/>
      </c>
      <c r="D104" s="21" t="str">
        <f t="shared" si="2"/>
        <v/>
      </c>
      <c r="E104" s="21" t="str">
        <f t="shared" si="3"/>
        <v/>
      </c>
      <c r="F104" s="21" t="str">
        <f t="shared" si="4"/>
        <v/>
      </c>
      <c r="G104" s="21" t="str">
        <f t="shared" si="5"/>
        <v/>
      </c>
      <c r="H104" s="21" t="str">
        <f t="shared" si="6"/>
        <v/>
      </c>
      <c r="I104" s="21" t="str">
        <f t="shared" si="7"/>
        <v/>
      </c>
      <c r="J104" s="21" t="str">
        <f t="shared" si="8"/>
        <v/>
      </c>
      <c r="K104" s="162"/>
      <c r="L104" s="161"/>
      <c r="M104" s="161"/>
      <c r="N104" s="161"/>
      <c r="O104" s="161"/>
      <c r="P104" s="161"/>
      <c r="Q104" s="161"/>
      <c r="R104" s="161"/>
      <c r="T104" s="8"/>
      <c r="U104" s="9"/>
      <c r="V104" s="9"/>
      <c r="W104" s="9"/>
      <c r="X104" s="9"/>
      <c r="Y104" s="9"/>
      <c r="Z104" s="9"/>
      <c r="AA104" s="9"/>
      <c r="AB104" s="9"/>
      <c r="AC104" s="8"/>
    </row>
    <row r="105" spans="1:29" x14ac:dyDescent="0.2">
      <c r="A105" s="24">
        <v>42</v>
      </c>
      <c r="B105" s="21" t="str">
        <f t="shared" si="0"/>
        <v/>
      </c>
      <c r="C105" s="21" t="str">
        <f t="shared" si="1"/>
        <v/>
      </c>
      <c r="D105" s="21" t="str">
        <f t="shared" si="2"/>
        <v/>
      </c>
      <c r="E105" s="21" t="str">
        <f t="shared" si="3"/>
        <v/>
      </c>
      <c r="F105" s="21" t="str">
        <f t="shared" si="4"/>
        <v/>
      </c>
      <c r="G105" s="21" t="str">
        <f t="shared" si="5"/>
        <v/>
      </c>
      <c r="H105" s="21" t="str">
        <f t="shared" si="6"/>
        <v/>
      </c>
      <c r="I105" s="21" t="str">
        <f t="shared" si="7"/>
        <v/>
      </c>
      <c r="J105" s="21" t="str">
        <f t="shared" si="8"/>
        <v/>
      </c>
      <c r="K105" s="162"/>
      <c r="L105" s="161"/>
      <c r="M105" s="161"/>
      <c r="N105" s="161"/>
      <c r="O105" s="161"/>
      <c r="P105" s="161"/>
      <c r="Q105" s="161"/>
      <c r="R105" s="161"/>
      <c r="T105" s="8"/>
      <c r="U105" s="9"/>
      <c r="V105" s="9"/>
      <c r="W105" s="9"/>
      <c r="X105" s="9"/>
      <c r="Y105" s="9"/>
      <c r="Z105" s="9"/>
      <c r="AA105" s="9"/>
      <c r="AB105" s="9"/>
      <c r="AC105" s="8"/>
    </row>
    <row r="106" spans="1:29" x14ac:dyDescent="0.2">
      <c r="A106" s="24">
        <v>43</v>
      </c>
      <c r="B106" s="21" t="str">
        <f t="shared" si="0"/>
        <v/>
      </c>
      <c r="C106" s="21" t="str">
        <f t="shared" si="1"/>
        <v/>
      </c>
      <c r="D106" s="21" t="str">
        <f t="shared" si="2"/>
        <v/>
      </c>
      <c r="E106" s="21" t="str">
        <f t="shared" si="3"/>
        <v/>
      </c>
      <c r="F106" s="21" t="str">
        <f t="shared" si="4"/>
        <v/>
      </c>
      <c r="G106" s="21" t="str">
        <f t="shared" si="5"/>
        <v/>
      </c>
      <c r="H106" s="21" t="str">
        <f t="shared" si="6"/>
        <v/>
      </c>
      <c r="I106" s="21" t="str">
        <f t="shared" si="7"/>
        <v/>
      </c>
      <c r="J106" s="21" t="str">
        <f t="shared" si="8"/>
        <v/>
      </c>
      <c r="K106" s="162"/>
      <c r="L106" s="161"/>
      <c r="M106" s="161"/>
      <c r="N106" s="161"/>
      <c r="O106" s="161"/>
      <c r="P106" s="161"/>
      <c r="Q106" s="161"/>
      <c r="R106" s="161"/>
      <c r="T106" s="8"/>
      <c r="U106" s="9"/>
      <c r="V106" s="9"/>
      <c r="W106" s="9"/>
      <c r="X106" s="9"/>
      <c r="Y106" s="9"/>
      <c r="Z106" s="9"/>
      <c r="AA106" s="9"/>
      <c r="AB106" s="9"/>
      <c r="AC106" s="8"/>
    </row>
    <row r="107" spans="1:29" x14ac:dyDescent="0.2">
      <c r="A107" s="24">
        <v>44</v>
      </c>
      <c r="B107" s="21" t="str">
        <f t="shared" si="0"/>
        <v/>
      </c>
      <c r="C107" s="21" t="str">
        <f t="shared" si="1"/>
        <v/>
      </c>
      <c r="D107" s="21" t="str">
        <f t="shared" si="2"/>
        <v/>
      </c>
      <c r="E107" s="21" t="str">
        <f t="shared" si="3"/>
        <v/>
      </c>
      <c r="F107" s="21" t="str">
        <f t="shared" si="4"/>
        <v/>
      </c>
      <c r="G107" s="21" t="str">
        <f t="shared" si="5"/>
        <v/>
      </c>
      <c r="H107" s="21" t="str">
        <f t="shared" si="6"/>
        <v/>
      </c>
      <c r="I107" s="21" t="str">
        <f t="shared" si="7"/>
        <v/>
      </c>
      <c r="J107" s="21" t="str">
        <f t="shared" si="8"/>
        <v/>
      </c>
      <c r="K107" s="47"/>
      <c r="L107" s="46"/>
      <c r="M107" s="46"/>
      <c r="N107" s="46"/>
      <c r="O107" s="46"/>
      <c r="P107" s="46"/>
      <c r="Q107" s="46"/>
      <c r="R107" s="46"/>
      <c r="T107" s="8"/>
      <c r="U107" s="9"/>
      <c r="V107" s="9"/>
      <c r="W107" s="9"/>
      <c r="X107" s="9"/>
      <c r="Y107" s="9"/>
      <c r="Z107" s="9"/>
      <c r="AA107" s="9"/>
      <c r="AB107" s="9"/>
      <c r="AC107" s="8"/>
    </row>
    <row r="108" spans="1:29" x14ac:dyDescent="0.2">
      <c r="A108" s="24">
        <v>45</v>
      </c>
      <c r="B108" s="21" t="str">
        <f t="shared" si="0"/>
        <v/>
      </c>
      <c r="C108" s="21" t="str">
        <f t="shared" si="1"/>
        <v/>
      </c>
      <c r="D108" s="21" t="str">
        <f t="shared" si="2"/>
        <v/>
      </c>
      <c r="E108" s="21" t="str">
        <f t="shared" si="3"/>
        <v/>
      </c>
      <c r="F108" s="21" t="str">
        <f t="shared" si="4"/>
        <v/>
      </c>
      <c r="G108" s="21" t="str">
        <f t="shared" si="5"/>
        <v/>
      </c>
      <c r="H108" s="21" t="str">
        <f t="shared" si="6"/>
        <v/>
      </c>
      <c r="I108" s="21" t="str">
        <f t="shared" si="7"/>
        <v/>
      </c>
      <c r="J108" s="21" t="str">
        <f t="shared" si="8"/>
        <v/>
      </c>
      <c r="K108" s="47"/>
      <c r="L108" s="46"/>
      <c r="M108" s="46"/>
      <c r="N108" s="46"/>
      <c r="O108" s="46"/>
      <c r="P108" s="46"/>
      <c r="Q108" s="46"/>
      <c r="R108" s="46"/>
      <c r="T108" s="8"/>
      <c r="U108" s="9"/>
      <c r="V108" s="9"/>
      <c r="W108" s="9"/>
      <c r="X108" s="9"/>
      <c r="Y108" s="9"/>
      <c r="Z108" s="9"/>
      <c r="AA108" s="9"/>
      <c r="AB108" s="9"/>
      <c r="AC108" s="8"/>
    </row>
    <row r="109" spans="1:29" x14ac:dyDescent="0.2">
      <c r="A109" s="24">
        <v>46</v>
      </c>
      <c r="B109" s="21" t="str">
        <f t="shared" si="0"/>
        <v/>
      </c>
      <c r="C109" s="21" t="str">
        <f t="shared" si="1"/>
        <v/>
      </c>
      <c r="D109" s="21" t="str">
        <f t="shared" si="2"/>
        <v/>
      </c>
      <c r="E109" s="21" t="str">
        <f t="shared" si="3"/>
        <v/>
      </c>
      <c r="F109" s="21" t="str">
        <f t="shared" si="4"/>
        <v/>
      </c>
      <c r="G109" s="21" t="str">
        <f t="shared" si="5"/>
        <v/>
      </c>
      <c r="H109" s="21" t="str">
        <f t="shared" si="6"/>
        <v/>
      </c>
      <c r="I109" s="21" t="str">
        <f t="shared" si="7"/>
        <v/>
      </c>
      <c r="J109" s="21" t="str">
        <f t="shared" si="8"/>
        <v/>
      </c>
      <c r="K109" s="47"/>
      <c r="L109" s="46"/>
      <c r="M109" s="46"/>
      <c r="N109" s="46"/>
      <c r="O109" s="46"/>
      <c r="P109" s="46"/>
      <c r="Q109" s="46"/>
      <c r="R109" s="46"/>
      <c r="T109" s="8"/>
      <c r="U109" s="9"/>
      <c r="V109" s="9"/>
      <c r="W109" s="9"/>
      <c r="X109" s="9"/>
      <c r="Y109" s="9"/>
      <c r="Z109" s="9"/>
      <c r="AA109" s="9"/>
      <c r="AB109" s="9"/>
      <c r="AC109" s="8"/>
    </row>
    <row r="110" spans="1:29" x14ac:dyDescent="0.2">
      <c r="A110" s="24">
        <v>47</v>
      </c>
      <c r="B110" s="21" t="str">
        <f t="shared" si="0"/>
        <v/>
      </c>
      <c r="C110" s="21" t="str">
        <f t="shared" si="1"/>
        <v/>
      </c>
      <c r="D110" s="21" t="str">
        <f t="shared" si="2"/>
        <v/>
      </c>
      <c r="E110" s="21" t="str">
        <f t="shared" si="3"/>
        <v/>
      </c>
      <c r="F110" s="21" t="str">
        <f t="shared" si="4"/>
        <v/>
      </c>
      <c r="G110" s="21" t="str">
        <f t="shared" si="5"/>
        <v/>
      </c>
      <c r="H110" s="21" t="str">
        <f t="shared" si="6"/>
        <v/>
      </c>
      <c r="I110" s="21" t="str">
        <f t="shared" si="7"/>
        <v/>
      </c>
      <c r="J110" s="21" t="str">
        <f t="shared" si="8"/>
        <v/>
      </c>
      <c r="K110" s="47"/>
      <c r="L110" s="46"/>
      <c r="M110" s="46"/>
      <c r="N110" s="46"/>
      <c r="O110" s="46"/>
      <c r="P110" s="46"/>
      <c r="Q110" s="46"/>
      <c r="R110" s="46"/>
      <c r="T110" s="8"/>
      <c r="U110" s="9"/>
      <c r="V110" s="9"/>
      <c r="W110" s="9"/>
      <c r="X110" s="9"/>
      <c r="Y110" s="9"/>
      <c r="Z110" s="9"/>
      <c r="AA110" s="9"/>
      <c r="AB110" s="9"/>
      <c r="AC110" s="8"/>
    </row>
    <row r="111" spans="1:29" x14ac:dyDescent="0.2">
      <c r="A111" s="24">
        <v>48</v>
      </c>
      <c r="B111" s="21" t="str">
        <f t="shared" si="0"/>
        <v/>
      </c>
      <c r="C111" s="21" t="str">
        <f t="shared" si="1"/>
        <v/>
      </c>
      <c r="D111" s="21" t="str">
        <f t="shared" si="2"/>
        <v/>
      </c>
      <c r="E111" s="21" t="str">
        <f t="shared" si="3"/>
        <v/>
      </c>
      <c r="F111" s="21" t="str">
        <f t="shared" si="4"/>
        <v/>
      </c>
      <c r="G111" s="21" t="str">
        <f t="shared" si="5"/>
        <v/>
      </c>
      <c r="H111" s="21" t="str">
        <f t="shared" si="6"/>
        <v/>
      </c>
      <c r="I111" s="21" t="str">
        <f t="shared" si="7"/>
        <v/>
      </c>
      <c r="J111" s="21" t="str">
        <f t="shared" si="8"/>
        <v/>
      </c>
      <c r="K111" s="19"/>
      <c r="L111" s="12"/>
      <c r="M111" s="12"/>
      <c r="N111" s="12"/>
      <c r="O111" s="12"/>
      <c r="P111" s="12"/>
      <c r="Q111" s="12"/>
      <c r="R111" s="12"/>
      <c r="T111" s="8"/>
      <c r="U111" s="9"/>
      <c r="V111" s="9"/>
      <c r="W111" s="9"/>
      <c r="X111" s="9"/>
      <c r="Y111" s="9"/>
      <c r="Z111" s="9"/>
      <c r="AA111" s="9"/>
      <c r="AB111" s="9"/>
      <c r="AC111" s="8"/>
    </row>
    <row r="112" spans="1:29" x14ac:dyDescent="0.2">
      <c r="A112" s="24">
        <v>49</v>
      </c>
      <c r="B112" s="21" t="str">
        <f t="shared" si="0"/>
        <v/>
      </c>
      <c r="C112" s="21" t="str">
        <f t="shared" si="1"/>
        <v/>
      </c>
      <c r="D112" s="21" t="str">
        <f t="shared" si="2"/>
        <v/>
      </c>
      <c r="E112" s="21" t="str">
        <f t="shared" si="3"/>
        <v/>
      </c>
      <c r="F112" s="21" t="str">
        <f t="shared" si="4"/>
        <v/>
      </c>
      <c r="G112" s="21" t="str">
        <f t="shared" si="5"/>
        <v/>
      </c>
      <c r="H112" s="21" t="str">
        <f t="shared" si="6"/>
        <v/>
      </c>
      <c r="I112" s="21" t="str">
        <f t="shared" si="7"/>
        <v/>
      </c>
      <c r="J112" s="21" t="str">
        <f t="shared" si="8"/>
        <v/>
      </c>
      <c r="K112" s="19"/>
      <c r="L112" s="12"/>
      <c r="M112" s="12"/>
      <c r="N112" s="12"/>
      <c r="O112" s="12"/>
      <c r="P112" s="12"/>
      <c r="Q112" s="12"/>
      <c r="R112" s="12"/>
      <c r="T112" s="8"/>
      <c r="U112" s="9"/>
      <c r="V112" s="9"/>
      <c r="W112" s="9"/>
      <c r="X112" s="9"/>
      <c r="Y112" s="9"/>
      <c r="Z112" s="9"/>
      <c r="AA112" s="9"/>
      <c r="AB112" s="9"/>
      <c r="AC112" s="8"/>
    </row>
    <row r="113" spans="1:29" ht="13.5" thickBot="1" x14ac:dyDescent="0.25">
      <c r="A113" s="25">
        <v>50</v>
      </c>
      <c r="B113" s="26" t="str">
        <f t="shared" si="0"/>
        <v/>
      </c>
      <c r="C113" s="27" t="str">
        <f t="shared" si="1"/>
        <v/>
      </c>
      <c r="D113" s="27" t="str">
        <f t="shared" si="2"/>
        <v/>
      </c>
      <c r="E113" s="27" t="str">
        <f t="shared" si="3"/>
        <v/>
      </c>
      <c r="F113" s="27" t="str">
        <f t="shared" si="4"/>
        <v/>
      </c>
      <c r="G113" s="27" t="str">
        <f t="shared" si="5"/>
        <v/>
      </c>
      <c r="H113" s="27" t="str">
        <f t="shared" si="6"/>
        <v/>
      </c>
      <c r="I113" s="27" t="str">
        <f t="shared" si="7"/>
        <v/>
      </c>
      <c r="J113" s="28" t="str">
        <f t="shared" si="8"/>
        <v/>
      </c>
      <c r="K113" s="19"/>
      <c r="L113" s="12"/>
      <c r="M113" s="12"/>
      <c r="N113" s="12"/>
      <c r="O113" s="12"/>
      <c r="P113" s="12"/>
      <c r="Q113" s="12"/>
      <c r="R113" s="12"/>
      <c r="T113" s="8"/>
      <c r="U113" s="9"/>
      <c r="V113" s="9"/>
      <c r="W113" s="9"/>
      <c r="X113" s="9"/>
      <c r="Y113" s="9"/>
      <c r="Z113" s="9"/>
      <c r="AA113" s="9"/>
      <c r="AB113" s="9"/>
      <c r="AC113" s="8"/>
    </row>
    <row r="114" spans="1:29" x14ac:dyDescent="0.2">
      <c r="A114" s="29" t="s">
        <v>7</v>
      </c>
      <c r="B114" s="21">
        <f t="shared" ref="B114:H114" si="9">IF(B115&gt;0,AVERAGE(B64:B113),"")</f>
        <v>100</v>
      </c>
      <c r="C114" s="21">
        <f t="shared" si="9"/>
        <v>105.61352996898513</v>
      </c>
      <c r="D114" s="21">
        <f t="shared" si="9"/>
        <v>107.36163272937566</v>
      </c>
      <c r="E114" s="21">
        <f t="shared" si="9"/>
        <v>104.34236131753615</v>
      </c>
      <c r="F114" s="21">
        <f t="shared" si="9"/>
        <v>107.75179047119286</v>
      </c>
      <c r="G114" s="21">
        <f t="shared" si="9"/>
        <v>106.13484161029089</v>
      </c>
      <c r="H114" s="21" t="str">
        <f t="shared" si="9"/>
        <v/>
      </c>
      <c r="I114" s="21" t="str">
        <f>IF(I115&gt;0,AVERAGE(I64:I113),"")</f>
        <v/>
      </c>
      <c r="J114" s="21" t="str">
        <f>IF(J115&gt;0,AVERAGE(J64:J113),"")</f>
        <v/>
      </c>
      <c r="K114" s="19"/>
      <c r="L114" s="12"/>
      <c r="M114" s="12"/>
      <c r="N114" s="12"/>
      <c r="O114" s="12"/>
      <c r="P114" s="12"/>
      <c r="Q114" s="12"/>
      <c r="R114" s="12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x14ac:dyDescent="0.2">
      <c r="A115" s="30" t="s">
        <v>8</v>
      </c>
      <c r="B115" s="21">
        <f>COUNT(B64:B113)</f>
        <v>20</v>
      </c>
      <c r="C115" s="21">
        <f t="shared" ref="C115:J115" si="10">COUNT(C64:C113)</f>
        <v>20</v>
      </c>
      <c r="D115" s="21">
        <f t="shared" si="10"/>
        <v>20</v>
      </c>
      <c r="E115" s="21">
        <f t="shared" si="10"/>
        <v>20</v>
      </c>
      <c r="F115" s="21">
        <f t="shared" si="10"/>
        <v>20</v>
      </c>
      <c r="G115" s="21">
        <f t="shared" si="10"/>
        <v>20</v>
      </c>
      <c r="H115" s="21">
        <f t="shared" si="10"/>
        <v>0</v>
      </c>
      <c r="I115" s="21">
        <f t="shared" si="10"/>
        <v>0</v>
      </c>
      <c r="J115" s="21">
        <f t="shared" si="10"/>
        <v>0</v>
      </c>
      <c r="K115" s="19"/>
      <c r="L115" s="12"/>
      <c r="M115" s="12"/>
      <c r="N115" s="12"/>
      <c r="O115" s="12"/>
      <c r="P115" s="12"/>
      <c r="Q115" s="12"/>
      <c r="R115" s="12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x14ac:dyDescent="0.2">
      <c r="A116" s="30" t="s">
        <v>9</v>
      </c>
      <c r="B116" s="21">
        <f>IF(B115&gt;0,STDEV(B64:B113),"")</f>
        <v>0</v>
      </c>
      <c r="C116" s="21">
        <f t="shared" ref="C116:H116" si="11">IF(C115&gt;0,STDEV(C64:C113),"")</f>
        <v>9.6977014430105513</v>
      </c>
      <c r="D116" s="21">
        <f t="shared" si="11"/>
        <v>10.84483877928141</v>
      </c>
      <c r="E116" s="21">
        <f t="shared" si="11"/>
        <v>10.60928466699321</v>
      </c>
      <c r="F116" s="21">
        <f t="shared" si="11"/>
        <v>9.2487094553432012</v>
      </c>
      <c r="G116" s="21">
        <f t="shared" si="11"/>
        <v>9.1791503675753745</v>
      </c>
      <c r="H116" s="21" t="str">
        <f t="shared" si="11"/>
        <v/>
      </c>
      <c r="I116" s="21" t="str">
        <f>IF(I115&gt;0,STDEV(I64:I113),"")</f>
        <v/>
      </c>
      <c r="J116" s="21" t="str">
        <f>IF(J115&gt;0,STDEV(J64:J113),"")</f>
        <v/>
      </c>
      <c r="K116" s="19"/>
      <c r="L116" s="12"/>
      <c r="M116" s="12"/>
      <c r="N116" s="12"/>
      <c r="O116" s="12"/>
      <c r="P116" s="12"/>
      <c r="Q116" s="12"/>
      <c r="R116" s="12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x14ac:dyDescent="0.2">
      <c r="A117" s="30" t="s">
        <v>10</v>
      </c>
      <c r="B117" s="21">
        <f>IF(B115&gt;0,B116/SQRT(B115),"")</f>
        <v>0</v>
      </c>
      <c r="C117" s="21">
        <f t="shared" ref="C117:H117" si="12">IF(C115&gt;0,C116/SQRT(C115),"")</f>
        <v>2.1684719652069395</v>
      </c>
      <c r="D117" s="21">
        <f t="shared" si="12"/>
        <v>2.4249796715499068</v>
      </c>
      <c r="E117" s="21">
        <f t="shared" si="12"/>
        <v>2.3723081708043035</v>
      </c>
      <c r="F117" s="21">
        <f t="shared" si="12"/>
        <v>2.0680743046292451</v>
      </c>
      <c r="G117" s="21">
        <f t="shared" si="12"/>
        <v>2.0525204197590718</v>
      </c>
      <c r="H117" s="21" t="str">
        <f t="shared" si="12"/>
        <v/>
      </c>
      <c r="I117" s="21" t="str">
        <f>IF(I115&gt;0,I116/SQRT(I115),"")</f>
        <v/>
      </c>
      <c r="J117" s="21" t="str">
        <f>IF(J115&gt;0,J116/SQRT(J115),"")</f>
        <v/>
      </c>
      <c r="K117" s="19"/>
      <c r="L117" s="12"/>
      <c r="M117" s="12"/>
      <c r="N117" s="12"/>
      <c r="O117" s="12"/>
      <c r="P117" s="12"/>
      <c r="Q117" s="12"/>
      <c r="R117" s="12"/>
    </row>
    <row r="118" spans="1:29" x14ac:dyDescent="0.2">
      <c r="A118" s="30" t="s">
        <v>14</v>
      </c>
      <c r="B118" s="21">
        <f t="shared" ref="B118:J118" si="13">IF(B115&gt;2,TINV(0.1,B115-1),"")</f>
        <v>1.7291328115213698</v>
      </c>
      <c r="C118" s="21">
        <f t="shared" si="13"/>
        <v>1.7291328115213698</v>
      </c>
      <c r="D118" s="21">
        <f t="shared" si="13"/>
        <v>1.7291328115213698</v>
      </c>
      <c r="E118" s="21">
        <f t="shared" si="13"/>
        <v>1.7291328115213698</v>
      </c>
      <c r="F118" s="21">
        <f t="shared" si="13"/>
        <v>1.7291328115213698</v>
      </c>
      <c r="G118" s="21">
        <f t="shared" si="13"/>
        <v>1.7291328115213698</v>
      </c>
      <c r="H118" s="21" t="str">
        <f t="shared" si="13"/>
        <v/>
      </c>
      <c r="I118" s="21" t="str">
        <f t="shared" si="13"/>
        <v/>
      </c>
      <c r="J118" s="21" t="str">
        <f t="shared" si="13"/>
        <v/>
      </c>
      <c r="K118" s="19"/>
      <c r="L118" s="12"/>
      <c r="M118" s="12"/>
      <c r="N118" s="12"/>
      <c r="O118" s="12"/>
      <c r="P118" s="12"/>
      <c r="Q118" s="12"/>
      <c r="R118" s="12"/>
    </row>
    <row r="119" spans="1:29" x14ac:dyDescent="0.2">
      <c r="A119" s="30" t="s">
        <v>13</v>
      </c>
      <c r="B119" s="21">
        <f>IF(B115&gt;2,B118*B117,"")</f>
        <v>0</v>
      </c>
      <c r="C119" s="21">
        <f t="shared" ref="C119:H119" si="14">IF(C115&gt;2,C118*C117,"")</f>
        <v>3.7495760259035453</v>
      </c>
      <c r="D119" s="21">
        <f t="shared" si="14"/>
        <v>4.1931119173492579</v>
      </c>
      <c r="E119" s="21">
        <f t="shared" si="14"/>
        <v>4.1020358971779629</v>
      </c>
      <c r="F119" s="21">
        <f t="shared" si="14"/>
        <v>3.5759751367986685</v>
      </c>
      <c r="G119" s="21">
        <f t="shared" si="14"/>
        <v>3.5490804041230262</v>
      </c>
      <c r="H119" s="21" t="str">
        <f t="shared" si="14"/>
        <v/>
      </c>
      <c r="I119" s="21" t="str">
        <f>IF(I115&gt;2,I118*I117,"")</f>
        <v/>
      </c>
      <c r="J119" s="21" t="str">
        <f>IF(J115&gt;2,J118*J117,"")</f>
        <v/>
      </c>
      <c r="K119" s="19"/>
      <c r="L119" s="12"/>
      <c r="M119" s="12"/>
      <c r="N119" s="12"/>
      <c r="O119" s="12"/>
      <c r="P119" s="12"/>
      <c r="Q119" s="12"/>
      <c r="R119" s="12"/>
    </row>
    <row r="120" spans="1:29" x14ac:dyDescent="0.2">
      <c r="A120" s="30" t="s">
        <v>15</v>
      </c>
      <c r="B120" s="21">
        <f>IF(B115&gt;0,MIN(B64:B113),"")</f>
        <v>100</v>
      </c>
      <c r="C120" s="21">
        <f t="shared" ref="C120:J120" si="15">IF(C115&gt;0,MIN(C64:C113),"")</f>
        <v>89.447938504542279</v>
      </c>
      <c r="D120" s="21">
        <f t="shared" si="15"/>
        <v>94.157333693158819</v>
      </c>
      <c r="E120" s="21">
        <f t="shared" si="15"/>
        <v>86.60099851571988</v>
      </c>
      <c r="F120" s="21">
        <f t="shared" si="15"/>
        <v>95.941727367325711</v>
      </c>
      <c r="G120" s="21">
        <f t="shared" si="15"/>
        <v>86.034273377411949</v>
      </c>
      <c r="H120" s="21" t="str">
        <f t="shared" si="15"/>
        <v/>
      </c>
      <c r="I120" s="21" t="str">
        <f t="shared" si="15"/>
        <v/>
      </c>
      <c r="J120" s="21" t="str">
        <f t="shared" si="15"/>
        <v/>
      </c>
      <c r="K120" s="19"/>
      <c r="L120" s="12"/>
      <c r="M120" s="12"/>
      <c r="N120" s="12"/>
      <c r="O120" s="12"/>
      <c r="P120" s="12"/>
      <c r="Q120" s="12"/>
      <c r="R120" s="12"/>
    </row>
    <row r="121" spans="1:29" ht="13.5" thickBot="1" x14ac:dyDescent="0.25">
      <c r="A121" s="30" t="s">
        <v>16</v>
      </c>
      <c r="B121" s="21">
        <f>IF(B115&gt;0,MAX(B64:B113),"")</f>
        <v>100</v>
      </c>
      <c r="C121" s="21">
        <f t="shared" ref="C121:J121" si="16">IF(C115&gt;0,MAX(C64:C113),"")</f>
        <v>136.73401788671745</v>
      </c>
      <c r="D121" s="21">
        <f t="shared" si="16"/>
        <v>144.7499171911229</v>
      </c>
      <c r="E121" s="21">
        <f t="shared" si="16"/>
        <v>137.79397151374627</v>
      </c>
      <c r="F121" s="21">
        <f t="shared" si="16"/>
        <v>137.46273600529977</v>
      </c>
      <c r="G121" s="21">
        <f t="shared" si="16"/>
        <v>124.94203378602184</v>
      </c>
      <c r="H121" s="21" t="str">
        <f t="shared" si="16"/>
        <v/>
      </c>
      <c r="I121" s="21" t="str">
        <f t="shared" si="16"/>
        <v/>
      </c>
      <c r="J121" s="28" t="str">
        <f t="shared" si="16"/>
        <v/>
      </c>
      <c r="K121" s="19"/>
      <c r="L121" s="12"/>
      <c r="M121" s="12"/>
      <c r="N121" s="12"/>
      <c r="O121" s="12"/>
      <c r="P121" s="12"/>
      <c r="Q121" s="12"/>
      <c r="R121" s="12"/>
    </row>
    <row r="122" spans="1:29" x14ac:dyDescent="0.2">
      <c r="A122" s="29" t="s">
        <v>17</v>
      </c>
      <c r="B122" s="31">
        <f>100-B3</f>
        <v>86.5</v>
      </c>
      <c r="C122" s="31">
        <f>100-B3</f>
        <v>86.5</v>
      </c>
      <c r="D122" s="31">
        <f>100-B3</f>
        <v>86.5</v>
      </c>
      <c r="E122" s="31">
        <f>100-B3</f>
        <v>86.5</v>
      </c>
      <c r="F122" s="31">
        <f>100-B3</f>
        <v>86.5</v>
      </c>
      <c r="G122" s="31">
        <f>100-B3</f>
        <v>86.5</v>
      </c>
      <c r="H122" s="31">
        <f>100-B3</f>
        <v>86.5</v>
      </c>
      <c r="I122" s="31">
        <f>100-B3</f>
        <v>86.5</v>
      </c>
      <c r="J122" s="31">
        <f>100-B3</f>
        <v>86.5</v>
      </c>
      <c r="K122" s="19"/>
      <c r="L122" s="12"/>
      <c r="M122" s="12"/>
      <c r="N122" s="12"/>
      <c r="O122" s="12"/>
      <c r="P122" s="12"/>
      <c r="Q122" s="12"/>
      <c r="R122" s="12"/>
    </row>
    <row r="123" spans="1:29" x14ac:dyDescent="0.2">
      <c r="A123" s="30" t="s">
        <v>18</v>
      </c>
      <c r="B123" s="21">
        <f>100+B3</f>
        <v>113.5</v>
      </c>
      <c r="C123" s="21">
        <f>100+B3</f>
        <v>113.5</v>
      </c>
      <c r="D123" s="21">
        <f>100+B3</f>
        <v>113.5</v>
      </c>
      <c r="E123" s="21">
        <f>100+B3</f>
        <v>113.5</v>
      </c>
      <c r="F123" s="21">
        <f>100+B3</f>
        <v>113.5</v>
      </c>
      <c r="G123" s="21">
        <f>100+B3</f>
        <v>113.5</v>
      </c>
      <c r="H123" s="21">
        <f>100+B3</f>
        <v>113.5</v>
      </c>
      <c r="I123" s="21">
        <f>100+B3</f>
        <v>113.5</v>
      </c>
      <c r="J123" s="21">
        <f>100+B3</f>
        <v>113.5</v>
      </c>
      <c r="K123" s="19"/>
      <c r="L123" s="12"/>
      <c r="M123" s="12"/>
      <c r="N123" s="12"/>
      <c r="O123" s="12"/>
      <c r="P123" s="12"/>
      <c r="Q123" s="12"/>
      <c r="R123" s="12"/>
    </row>
    <row r="124" spans="1:29" x14ac:dyDescent="0.2">
      <c r="A124" s="30" t="s">
        <v>22</v>
      </c>
      <c r="B124" s="21">
        <f>100-E3</f>
        <v>70.3</v>
      </c>
      <c r="C124" s="21">
        <f>100-E3</f>
        <v>70.3</v>
      </c>
      <c r="D124" s="21">
        <f>100-E3</f>
        <v>70.3</v>
      </c>
      <c r="E124" s="21">
        <f>100-E3</f>
        <v>70.3</v>
      </c>
      <c r="F124" s="21">
        <f>100-E3</f>
        <v>70.3</v>
      </c>
      <c r="G124" s="21">
        <f>100-E3</f>
        <v>70.3</v>
      </c>
      <c r="H124" s="21">
        <f>100-E3</f>
        <v>70.3</v>
      </c>
      <c r="I124" s="21">
        <f>100-E3</f>
        <v>70.3</v>
      </c>
      <c r="J124" s="32">
        <f>100-E3</f>
        <v>70.3</v>
      </c>
      <c r="K124" s="12"/>
      <c r="L124" s="12"/>
      <c r="M124" s="12"/>
      <c r="N124" s="12"/>
      <c r="O124" s="12"/>
      <c r="P124" s="12"/>
      <c r="Q124" s="12"/>
      <c r="R124" s="12"/>
    </row>
    <row r="125" spans="1:29" ht="13.5" thickBot="1" x14ac:dyDescent="0.25">
      <c r="A125" s="33" t="s">
        <v>23</v>
      </c>
      <c r="B125" s="27">
        <f>100+E3</f>
        <v>129.69999999999999</v>
      </c>
      <c r="C125" s="27">
        <f>100+E3</f>
        <v>129.69999999999999</v>
      </c>
      <c r="D125" s="27">
        <f>100+E3</f>
        <v>129.69999999999999</v>
      </c>
      <c r="E125" s="27">
        <f>100+E3</f>
        <v>129.69999999999999</v>
      </c>
      <c r="F125" s="27">
        <f>100+E3</f>
        <v>129.69999999999999</v>
      </c>
      <c r="G125" s="27">
        <f>100+E3</f>
        <v>129.69999999999999</v>
      </c>
      <c r="H125" s="27">
        <f>100+E3</f>
        <v>129.69999999999999</v>
      </c>
      <c r="I125" s="27">
        <f>100+E3</f>
        <v>129.69999999999999</v>
      </c>
      <c r="J125" s="28">
        <f>100+E3</f>
        <v>129.69999999999999</v>
      </c>
      <c r="K125" s="12"/>
      <c r="L125" s="12"/>
      <c r="M125" s="12"/>
      <c r="N125" s="12"/>
      <c r="O125" s="12"/>
      <c r="P125" s="12"/>
      <c r="Q125" s="12"/>
      <c r="R125" s="12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mergeCells count="5">
    <mergeCell ref="B7:J7"/>
    <mergeCell ref="K40:R40"/>
    <mergeCell ref="B61:J61"/>
    <mergeCell ref="K102:R106"/>
    <mergeCell ref="C1:M1"/>
  </mergeCells>
  <phoneticPr fontId="0" type="noConversion"/>
  <conditionalFormatting sqref="C64:J113">
    <cfRule type="cellIs" dxfId="1" priority="1" stopIfTrue="1" operator="notBetween">
      <formula>$C$124</formula>
      <formula>$C$125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E9825"/>
  <sheetViews>
    <sheetView workbookViewId="0">
      <selection activeCell="D32" sqref="D32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35" width="11.42578125" style="6"/>
  </cols>
  <sheetData>
    <row r="1" spans="1:18" ht="23.25" x14ac:dyDescent="0.35">
      <c r="A1" s="11" t="s">
        <v>12</v>
      </c>
      <c r="B1" s="12"/>
      <c r="C1" s="163" t="s">
        <v>94</v>
      </c>
      <c r="D1" s="164"/>
      <c r="E1" s="164"/>
      <c r="F1" s="164"/>
      <c r="G1" s="164"/>
      <c r="H1" s="164"/>
      <c r="I1" s="164"/>
      <c r="J1" s="164"/>
      <c r="K1" s="12"/>
      <c r="L1" s="12"/>
      <c r="M1" s="12"/>
      <c r="N1" s="12"/>
      <c r="O1" s="12"/>
      <c r="P1" s="12"/>
      <c r="Q1" s="12"/>
      <c r="R1" s="12"/>
    </row>
    <row r="2" spans="1:18" ht="23.25" x14ac:dyDescent="0.35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">
      <c r="A3" s="14" t="s">
        <v>11</v>
      </c>
      <c r="B3" s="4">
        <v>13.5</v>
      </c>
      <c r="C3" s="15" t="s">
        <v>24</v>
      </c>
      <c r="D3" s="14"/>
      <c r="E3" s="5">
        <v>29.7</v>
      </c>
      <c r="F3" s="15" t="s">
        <v>21</v>
      </c>
      <c r="G3" s="1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3.5" thickBot="1" x14ac:dyDescent="0.25">
      <c r="A5" s="12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26</v>
      </c>
      <c r="J5" s="17" t="s">
        <v>27</v>
      </c>
      <c r="K5" s="12"/>
      <c r="L5" s="12"/>
      <c r="M5" s="12"/>
      <c r="N5" s="12"/>
      <c r="O5" s="12"/>
      <c r="P5" s="12"/>
      <c r="Q5" s="12"/>
      <c r="R5" s="12"/>
    </row>
    <row r="6" spans="1:18" x14ac:dyDescent="0.2">
      <c r="A6" s="18" t="s">
        <v>91</v>
      </c>
      <c r="B6" s="88">
        <v>0</v>
      </c>
      <c r="C6" s="88">
        <v>30</v>
      </c>
      <c r="D6" s="88">
        <v>60</v>
      </c>
      <c r="E6" s="88">
        <v>90</v>
      </c>
      <c r="F6" s="2"/>
      <c r="G6" s="2"/>
      <c r="H6" s="3"/>
      <c r="I6" s="2"/>
      <c r="J6" s="7"/>
      <c r="K6" s="19"/>
      <c r="L6" s="12"/>
      <c r="M6" s="12"/>
      <c r="N6" s="12"/>
      <c r="O6" s="12"/>
      <c r="P6" s="12"/>
      <c r="Q6" s="12"/>
      <c r="R6" s="12"/>
    </row>
    <row r="7" spans="1:18" ht="13.5" thickBot="1" x14ac:dyDescent="0.25">
      <c r="A7" s="20" t="s">
        <v>19</v>
      </c>
      <c r="B7" s="155" t="s">
        <v>20</v>
      </c>
      <c r="C7" s="156"/>
      <c r="D7" s="156"/>
      <c r="E7" s="156"/>
      <c r="F7" s="156"/>
      <c r="G7" s="156"/>
      <c r="H7" s="156"/>
      <c r="I7" s="157"/>
      <c r="J7" s="158"/>
      <c r="K7" s="19"/>
      <c r="L7" s="12"/>
      <c r="M7" s="12"/>
      <c r="N7" s="12"/>
      <c r="O7" s="12"/>
      <c r="P7" s="12"/>
      <c r="Q7" s="12"/>
      <c r="R7" s="12"/>
    </row>
    <row r="8" spans="1:18" ht="15" x14ac:dyDescent="0.25">
      <c r="A8" s="72">
        <v>1</v>
      </c>
      <c r="B8" s="84">
        <v>2.61775</v>
      </c>
      <c r="C8" s="85">
        <v>2.8105000000000002</v>
      </c>
      <c r="D8" s="85">
        <v>2.8123999999999998</v>
      </c>
      <c r="E8" s="85">
        <v>2.6490999999999998</v>
      </c>
      <c r="F8" s="81"/>
      <c r="G8" s="81"/>
      <c r="H8" s="81"/>
      <c r="I8" s="81"/>
      <c r="J8" s="82"/>
      <c r="K8" s="12"/>
      <c r="L8" s="12"/>
      <c r="M8" s="12"/>
      <c r="N8" s="12"/>
      <c r="O8" s="12"/>
      <c r="P8" s="12"/>
      <c r="Q8" s="12"/>
      <c r="R8" s="12"/>
    </row>
    <row r="9" spans="1:18" ht="15" x14ac:dyDescent="0.25">
      <c r="A9" s="73">
        <v>2</v>
      </c>
      <c r="B9" s="86">
        <v>3.0565000000000002</v>
      </c>
      <c r="C9" s="87">
        <v>3.0367999999999999</v>
      </c>
      <c r="D9" s="87">
        <v>3.2389000000000001</v>
      </c>
      <c r="E9" s="87">
        <v>3.1215999999999999</v>
      </c>
      <c r="F9" s="77"/>
      <c r="G9" s="77"/>
      <c r="H9" s="77"/>
      <c r="I9" s="77"/>
      <c r="J9" s="83"/>
      <c r="K9" s="12"/>
      <c r="L9" s="12"/>
      <c r="M9" s="12"/>
      <c r="N9" s="12"/>
      <c r="O9" s="12"/>
      <c r="P9" s="12"/>
      <c r="Q9" s="12"/>
      <c r="R9" s="12"/>
    </row>
    <row r="10" spans="1:18" ht="15" x14ac:dyDescent="0.25">
      <c r="A10" s="73">
        <v>3</v>
      </c>
      <c r="B10" s="86">
        <v>2.02895</v>
      </c>
      <c r="C10" s="87">
        <v>2.1078999999999999</v>
      </c>
      <c r="D10" s="87">
        <v>1.99</v>
      </c>
      <c r="E10" s="87">
        <v>2.137</v>
      </c>
      <c r="F10" s="77"/>
      <c r="G10" s="77"/>
      <c r="H10" s="77"/>
      <c r="I10" s="77"/>
      <c r="J10" s="83"/>
      <c r="K10" s="12"/>
      <c r="L10" s="12"/>
      <c r="M10" s="12"/>
      <c r="N10" s="12"/>
      <c r="O10" s="12"/>
      <c r="P10" s="12"/>
      <c r="Q10" s="12"/>
      <c r="R10" s="12"/>
    </row>
    <row r="11" spans="1:18" ht="15" x14ac:dyDescent="0.25">
      <c r="A11" s="73">
        <v>4</v>
      </c>
      <c r="B11" s="86">
        <v>0.60155000000000003</v>
      </c>
      <c r="C11" s="87">
        <v>0.61040000000000005</v>
      </c>
      <c r="D11" s="87">
        <v>0.61350000000000005</v>
      </c>
      <c r="E11" s="87">
        <v>0.6804</v>
      </c>
      <c r="F11" s="77"/>
      <c r="G11" s="77"/>
      <c r="H11" s="77"/>
      <c r="I11" s="77"/>
      <c r="J11" s="83"/>
      <c r="K11" s="12"/>
      <c r="L11" s="12"/>
      <c r="M11" s="12"/>
      <c r="N11" s="12"/>
      <c r="O11" s="12"/>
      <c r="P11" s="12"/>
      <c r="Q11" s="12"/>
      <c r="R11" s="12"/>
    </row>
    <row r="12" spans="1:18" ht="15" x14ac:dyDescent="0.25">
      <c r="A12" s="73">
        <v>5</v>
      </c>
      <c r="B12" s="86">
        <v>0.37054999999999999</v>
      </c>
      <c r="C12" s="87">
        <v>0.34310000000000002</v>
      </c>
      <c r="D12" s="87">
        <v>0.35830000000000001</v>
      </c>
      <c r="E12" s="87">
        <v>0.35160000000000002</v>
      </c>
      <c r="F12" s="77"/>
      <c r="G12" s="77"/>
      <c r="H12" s="77"/>
      <c r="I12" s="77"/>
      <c r="J12" s="83"/>
      <c r="K12" s="12"/>
      <c r="L12" s="12"/>
      <c r="M12" s="12"/>
      <c r="N12" s="12"/>
      <c r="O12" s="12"/>
      <c r="P12" s="12"/>
      <c r="Q12" s="12"/>
      <c r="R12" s="12"/>
    </row>
    <row r="13" spans="1:18" ht="15" x14ac:dyDescent="0.25">
      <c r="A13" s="73">
        <v>6</v>
      </c>
      <c r="B13" s="86">
        <v>5.2773000000000003</v>
      </c>
      <c r="C13" s="87">
        <v>5.3673000000000002</v>
      </c>
      <c r="D13" s="87">
        <v>4.9778000000000002</v>
      </c>
      <c r="E13" s="87">
        <v>5.1660000000000004</v>
      </c>
      <c r="F13" s="77"/>
      <c r="G13" s="77"/>
      <c r="H13" s="77"/>
      <c r="I13" s="77"/>
      <c r="J13" s="83"/>
      <c r="K13" s="12"/>
      <c r="L13" s="12"/>
      <c r="M13" s="12"/>
      <c r="N13" s="12"/>
      <c r="O13" s="12"/>
      <c r="P13" s="12"/>
      <c r="Q13" s="12"/>
      <c r="R13" s="12"/>
    </row>
    <row r="14" spans="1:18" ht="15" x14ac:dyDescent="0.25">
      <c r="A14" s="73">
        <v>7</v>
      </c>
      <c r="B14" s="86">
        <v>0.57315000000000005</v>
      </c>
      <c r="C14" s="87">
        <v>0.60189999999999999</v>
      </c>
      <c r="D14" s="87">
        <v>0.59489999999999998</v>
      </c>
      <c r="E14" s="87">
        <v>0.56910000000000005</v>
      </c>
      <c r="F14" s="77"/>
      <c r="G14" s="77"/>
      <c r="H14" s="77"/>
      <c r="I14" s="77"/>
      <c r="J14" s="83"/>
      <c r="K14" s="12"/>
      <c r="L14" s="12"/>
      <c r="M14" s="12"/>
      <c r="N14" s="12"/>
      <c r="O14" s="12"/>
      <c r="P14" s="12"/>
      <c r="Q14" s="12"/>
      <c r="R14" s="12"/>
    </row>
    <row r="15" spans="1:18" ht="15" x14ac:dyDescent="0.25">
      <c r="A15" s="73">
        <v>8</v>
      </c>
      <c r="B15" s="86">
        <v>0.15095</v>
      </c>
      <c r="C15" s="87">
        <v>0.1545</v>
      </c>
      <c r="D15" s="87">
        <v>0.18179999999999999</v>
      </c>
      <c r="E15" s="87">
        <v>0.18140000000000001</v>
      </c>
      <c r="F15" s="77"/>
      <c r="G15" s="77"/>
      <c r="H15" s="77"/>
      <c r="I15" s="77"/>
      <c r="J15" s="83"/>
      <c r="K15" s="12"/>
      <c r="L15" s="12"/>
      <c r="M15" s="12"/>
      <c r="N15" s="12"/>
      <c r="O15" s="12"/>
      <c r="P15" s="12"/>
      <c r="Q15" s="12"/>
      <c r="R15" s="12"/>
    </row>
    <row r="16" spans="1:18" ht="15" x14ac:dyDescent="0.25">
      <c r="A16" s="73">
        <v>9</v>
      </c>
      <c r="B16" s="86">
        <v>1.0472999999999999</v>
      </c>
      <c r="C16" s="87">
        <v>0.96830000000000005</v>
      </c>
      <c r="D16" s="87">
        <v>0.94979999999999998</v>
      </c>
      <c r="E16" s="87">
        <v>1.0490999999999999</v>
      </c>
      <c r="F16" s="77"/>
      <c r="G16" s="77"/>
      <c r="H16" s="77"/>
      <c r="I16" s="77"/>
      <c r="J16" s="83"/>
      <c r="K16" s="12"/>
      <c r="L16" s="12"/>
      <c r="M16" s="12"/>
      <c r="N16" s="12"/>
      <c r="O16" s="12"/>
      <c r="P16" s="12"/>
      <c r="Q16" s="12"/>
      <c r="R16" s="12"/>
    </row>
    <row r="17" spans="1:18" ht="15" x14ac:dyDescent="0.25">
      <c r="A17" s="73">
        <v>10</v>
      </c>
      <c r="B17" s="86">
        <v>0.48049999999999998</v>
      </c>
      <c r="C17" s="87">
        <v>0.47799999999999998</v>
      </c>
      <c r="D17" s="87">
        <v>0.47399999999999998</v>
      </c>
      <c r="E17" s="87">
        <v>0.46100000000000002</v>
      </c>
      <c r="F17" s="77"/>
      <c r="G17" s="77"/>
      <c r="H17" s="77"/>
      <c r="I17" s="77"/>
      <c r="J17" s="83"/>
      <c r="K17" s="12"/>
      <c r="L17" s="12"/>
      <c r="M17" s="12"/>
      <c r="N17" s="12"/>
      <c r="O17" s="12"/>
      <c r="P17" s="12"/>
      <c r="Q17" s="12"/>
      <c r="R17" s="12"/>
    </row>
    <row r="18" spans="1:18" ht="15" x14ac:dyDescent="0.25">
      <c r="A18" s="73">
        <v>11</v>
      </c>
      <c r="B18" s="86">
        <v>0.48699999999999999</v>
      </c>
      <c r="C18" s="87">
        <v>0.50600000000000001</v>
      </c>
      <c r="D18" s="87">
        <v>0.502</v>
      </c>
      <c r="E18" s="87">
        <v>0.47399999999999998</v>
      </c>
      <c r="F18" s="77"/>
      <c r="G18" s="77"/>
      <c r="H18" s="77"/>
      <c r="I18" s="77"/>
      <c r="J18" s="83"/>
      <c r="K18" s="12"/>
      <c r="L18" s="12"/>
      <c r="M18" s="12"/>
      <c r="N18" s="12"/>
      <c r="O18" s="12"/>
      <c r="P18" s="12"/>
      <c r="Q18" s="12"/>
      <c r="R18" s="12"/>
    </row>
    <row r="19" spans="1:18" ht="15" x14ac:dyDescent="0.25">
      <c r="A19" s="73">
        <v>12</v>
      </c>
      <c r="B19" s="86">
        <v>1.8839999999999999</v>
      </c>
      <c r="C19" s="87">
        <v>1.867</v>
      </c>
      <c r="D19" s="87">
        <v>1.907</v>
      </c>
      <c r="E19" s="87">
        <v>2.0259999999999998</v>
      </c>
      <c r="F19" s="77"/>
      <c r="G19" s="77"/>
      <c r="H19" s="77"/>
      <c r="I19" s="77"/>
      <c r="J19" s="83"/>
      <c r="K19" s="12"/>
      <c r="L19" s="12"/>
      <c r="M19" s="12"/>
      <c r="N19" s="12"/>
      <c r="O19" s="12"/>
      <c r="P19" s="12"/>
      <c r="Q19" s="12"/>
      <c r="R19" s="12"/>
    </row>
    <row r="20" spans="1:18" ht="15" x14ac:dyDescent="0.25">
      <c r="A20" s="73">
        <v>13</v>
      </c>
      <c r="B20" s="86">
        <v>1.4699500000000001</v>
      </c>
      <c r="C20" s="87">
        <v>1.5803</v>
      </c>
      <c r="D20" s="87">
        <v>1.7979000000000001</v>
      </c>
      <c r="E20" s="87">
        <v>1.5289999999999999</v>
      </c>
      <c r="F20" s="77"/>
      <c r="G20" s="77"/>
      <c r="H20" s="77"/>
      <c r="I20" s="77"/>
      <c r="J20" s="83"/>
      <c r="K20" s="12"/>
      <c r="L20" s="12"/>
      <c r="M20" s="12"/>
      <c r="N20" s="12"/>
      <c r="O20" s="12"/>
      <c r="P20" s="12"/>
      <c r="Q20" s="12"/>
      <c r="R20" s="12"/>
    </row>
    <row r="21" spans="1:18" ht="15" x14ac:dyDescent="0.25">
      <c r="A21" s="73">
        <v>14</v>
      </c>
      <c r="B21" s="86">
        <v>1.4923500000000001</v>
      </c>
      <c r="C21" s="87">
        <v>1.5015000000000001</v>
      </c>
      <c r="D21" s="87">
        <v>1.4703999999999999</v>
      </c>
      <c r="E21" s="87">
        <v>1.5021</v>
      </c>
      <c r="F21" s="77"/>
      <c r="G21" s="77"/>
      <c r="H21" s="77"/>
      <c r="I21" s="77"/>
      <c r="J21" s="83"/>
      <c r="K21" s="12"/>
      <c r="L21" s="12"/>
      <c r="M21" s="12"/>
      <c r="N21" s="12"/>
      <c r="O21" s="12"/>
      <c r="P21" s="12"/>
      <c r="Q21" s="12"/>
      <c r="R21" s="12"/>
    </row>
    <row r="22" spans="1:18" ht="15" x14ac:dyDescent="0.25">
      <c r="A22" s="73">
        <v>15</v>
      </c>
      <c r="B22" s="86">
        <v>0.41020000000000001</v>
      </c>
      <c r="C22" s="87">
        <v>0.41520000000000001</v>
      </c>
      <c r="D22" s="87">
        <v>0.44319999999999998</v>
      </c>
      <c r="E22" s="87">
        <v>0.41410000000000002</v>
      </c>
      <c r="F22" s="77"/>
      <c r="G22" s="77"/>
      <c r="H22" s="77"/>
      <c r="I22" s="77"/>
      <c r="J22" s="83"/>
      <c r="K22" s="12"/>
      <c r="L22" s="12"/>
      <c r="M22" s="12"/>
      <c r="N22" s="12"/>
      <c r="O22" s="12"/>
      <c r="P22" s="12"/>
      <c r="Q22" s="12"/>
      <c r="R22" s="12"/>
    </row>
    <row r="23" spans="1:18" ht="15" x14ac:dyDescent="0.25">
      <c r="A23" s="73">
        <v>16</v>
      </c>
      <c r="B23" s="86">
        <v>0.53835</v>
      </c>
      <c r="C23" s="87">
        <v>0.53580000000000005</v>
      </c>
      <c r="D23" s="87">
        <v>0.5504</v>
      </c>
      <c r="E23" s="87">
        <v>0.56220000000000003</v>
      </c>
      <c r="F23" s="78"/>
      <c r="G23" s="79"/>
      <c r="H23" s="79"/>
      <c r="I23" s="79"/>
      <c r="J23" s="83"/>
      <c r="K23" s="12"/>
      <c r="L23" s="12"/>
      <c r="M23" s="12"/>
      <c r="N23" s="12"/>
      <c r="O23" s="12"/>
      <c r="P23" s="12"/>
      <c r="Q23" s="12"/>
      <c r="R23" s="12"/>
    </row>
    <row r="24" spans="1:18" ht="15" x14ac:dyDescent="0.25">
      <c r="A24" s="73">
        <v>17</v>
      </c>
      <c r="B24" s="86">
        <v>1.4097500000000001</v>
      </c>
      <c r="C24" s="87">
        <v>1.46</v>
      </c>
      <c r="D24" s="87">
        <v>1.35</v>
      </c>
      <c r="E24" s="87">
        <v>1.41</v>
      </c>
      <c r="F24" s="78"/>
      <c r="G24" s="79"/>
      <c r="H24" s="79"/>
      <c r="I24" s="79"/>
      <c r="J24" s="83"/>
      <c r="K24" s="12"/>
      <c r="L24" s="12"/>
      <c r="M24" s="12"/>
      <c r="N24" s="12"/>
      <c r="O24" s="12"/>
      <c r="P24" s="12"/>
      <c r="Q24" s="12"/>
      <c r="R24" s="12"/>
    </row>
    <row r="25" spans="1:18" ht="15" x14ac:dyDescent="0.25">
      <c r="A25" s="73">
        <v>18</v>
      </c>
      <c r="B25" s="86">
        <v>1.22</v>
      </c>
      <c r="C25" s="87">
        <v>1.26</v>
      </c>
      <c r="D25" s="87">
        <v>1.24</v>
      </c>
      <c r="E25" s="87">
        <v>1.28</v>
      </c>
      <c r="F25" s="78"/>
      <c r="G25" s="79"/>
      <c r="H25" s="79"/>
      <c r="I25" s="79"/>
      <c r="J25" s="83"/>
      <c r="K25" s="12"/>
      <c r="L25" s="12"/>
      <c r="M25" s="12"/>
      <c r="N25" s="12"/>
      <c r="O25" s="12"/>
      <c r="P25" s="12"/>
      <c r="Q25" s="12"/>
      <c r="R25" s="12"/>
    </row>
    <row r="26" spans="1:18" ht="15" x14ac:dyDescent="0.25">
      <c r="A26" s="73">
        <v>19</v>
      </c>
      <c r="B26" s="86">
        <v>1.54</v>
      </c>
      <c r="C26" s="87">
        <v>1.56</v>
      </c>
      <c r="D26" s="87">
        <v>1.56</v>
      </c>
      <c r="E26" s="87">
        <v>1.59</v>
      </c>
      <c r="F26" s="78"/>
      <c r="G26" s="79"/>
      <c r="H26" s="79"/>
      <c r="I26" s="79"/>
      <c r="J26" s="83"/>
      <c r="K26" s="12"/>
      <c r="L26" s="12"/>
      <c r="M26" s="12"/>
      <c r="N26" s="12"/>
      <c r="O26" s="12"/>
      <c r="P26" s="12"/>
      <c r="Q26" s="12"/>
      <c r="R26" s="12"/>
    </row>
    <row r="27" spans="1:18" ht="15" x14ac:dyDescent="0.25">
      <c r="A27" s="73">
        <v>20</v>
      </c>
      <c r="B27" s="86">
        <v>1.7887500000000001</v>
      </c>
      <c r="C27" s="87">
        <v>1.88</v>
      </c>
      <c r="D27" s="87">
        <v>1.89</v>
      </c>
      <c r="E27" s="87">
        <v>1.95</v>
      </c>
      <c r="F27" s="74"/>
      <c r="G27" s="75"/>
      <c r="H27" s="75"/>
      <c r="I27" s="75"/>
      <c r="J27" s="76"/>
      <c r="K27" s="12"/>
      <c r="L27" s="12"/>
      <c r="M27" s="12"/>
      <c r="N27" s="12"/>
      <c r="O27" s="12"/>
      <c r="P27" s="12"/>
      <c r="Q27" s="12"/>
      <c r="R27" s="12"/>
    </row>
    <row r="28" spans="1:18" ht="14.25" x14ac:dyDescent="0.2">
      <c r="A28" s="73">
        <v>21</v>
      </c>
      <c r="B28" s="34"/>
      <c r="C28" s="35"/>
      <c r="D28" s="35"/>
      <c r="E28" s="35"/>
      <c r="F28" s="35"/>
      <c r="G28" s="36"/>
      <c r="H28" s="36"/>
      <c r="I28" s="36"/>
      <c r="J28" s="48"/>
      <c r="K28" s="12"/>
      <c r="L28" s="12"/>
      <c r="M28" s="12"/>
      <c r="N28" s="12"/>
      <c r="O28" s="12"/>
      <c r="P28" s="12"/>
      <c r="Q28" s="12"/>
      <c r="R28" s="12"/>
    </row>
    <row r="29" spans="1:18" ht="14.25" x14ac:dyDescent="0.2">
      <c r="A29" s="73">
        <v>22</v>
      </c>
      <c r="B29" s="34"/>
      <c r="C29" s="35"/>
      <c r="D29" s="35"/>
      <c r="E29" s="35"/>
      <c r="F29" s="35"/>
      <c r="G29" s="36"/>
      <c r="H29" s="36"/>
      <c r="I29" s="36"/>
      <c r="J29" s="48"/>
      <c r="K29" s="21"/>
      <c r="L29" s="21"/>
      <c r="M29" s="21"/>
      <c r="N29" s="21"/>
      <c r="O29" s="21"/>
      <c r="P29" s="21"/>
      <c r="Q29" s="21"/>
      <c r="R29" s="21"/>
    </row>
    <row r="30" spans="1:18" ht="14.25" x14ac:dyDescent="0.2">
      <c r="A30" s="73">
        <v>23</v>
      </c>
      <c r="B30" s="34"/>
      <c r="C30" s="35"/>
      <c r="D30" s="35"/>
      <c r="E30" s="35"/>
      <c r="F30" s="35"/>
      <c r="G30" s="36"/>
      <c r="H30" s="36"/>
      <c r="I30" s="36"/>
      <c r="J30" s="48"/>
      <c r="K30" s="21"/>
      <c r="L30" s="21"/>
      <c r="M30" s="21"/>
      <c r="N30" s="21"/>
      <c r="O30" s="21"/>
      <c r="P30" s="21"/>
      <c r="Q30" s="21"/>
      <c r="R30" s="21"/>
    </row>
    <row r="31" spans="1:18" ht="14.25" x14ac:dyDescent="0.2">
      <c r="A31" s="73">
        <v>24</v>
      </c>
      <c r="B31" s="34"/>
      <c r="C31" s="35"/>
      <c r="D31" s="35"/>
      <c r="E31" s="35"/>
      <c r="F31" s="35"/>
      <c r="G31" s="36"/>
      <c r="H31" s="36"/>
      <c r="I31" s="36"/>
      <c r="J31" s="48"/>
      <c r="K31" s="21"/>
      <c r="L31" s="21"/>
      <c r="M31" s="21"/>
      <c r="N31" s="21"/>
      <c r="O31" s="21"/>
      <c r="P31" s="21"/>
      <c r="Q31" s="21"/>
      <c r="R31" s="21"/>
    </row>
    <row r="32" spans="1:18" ht="15" x14ac:dyDescent="0.2">
      <c r="A32" s="73">
        <v>25</v>
      </c>
      <c r="B32" s="37"/>
      <c r="C32" s="38"/>
      <c r="D32" s="38"/>
      <c r="E32" s="38"/>
      <c r="F32" s="38"/>
      <c r="G32" s="36"/>
      <c r="H32" s="36"/>
      <c r="I32" s="36"/>
      <c r="J32" s="49"/>
      <c r="K32" s="21"/>
      <c r="L32" s="21"/>
      <c r="M32" s="21"/>
      <c r="N32" s="21"/>
      <c r="O32" s="21"/>
      <c r="P32" s="21"/>
      <c r="Q32" s="21"/>
      <c r="R32" s="21"/>
    </row>
    <row r="33" spans="1:18" ht="15" x14ac:dyDescent="0.2">
      <c r="A33" s="73">
        <v>26</v>
      </c>
      <c r="B33" s="37"/>
      <c r="C33" s="38"/>
      <c r="D33" s="38"/>
      <c r="E33" s="38"/>
      <c r="F33" s="38"/>
      <c r="G33" s="36"/>
      <c r="H33" s="36"/>
      <c r="I33" s="36"/>
      <c r="J33" s="49"/>
      <c r="K33" s="21"/>
      <c r="L33" s="21"/>
      <c r="M33" s="21"/>
      <c r="N33" s="21"/>
      <c r="O33" s="21"/>
      <c r="P33" s="21"/>
      <c r="Q33" s="21"/>
      <c r="R33" s="21"/>
    </row>
    <row r="34" spans="1:18" ht="15" x14ac:dyDescent="0.2">
      <c r="A34" s="73">
        <v>27</v>
      </c>
      <c r="B34" s="37"/>
      <c r="C34" s="38"/>
      <c r="D34" s="38"/>
      <c r="E34" s="38"/>
      <c r="F34" s="38"/>
      <c r="G34" s="36"/>
      <c r="H34" s="36"/>
      <c r="I34" s="36"/>
      <c r="J34" s="49"/>
      <c r="K34" s="21"/>
      <c r="L34" s="21"/>
      <c r="M34" s="21"/>
      <c r="N34" s="21"/>
      <c r="O34" s="21"/>
      <c r="P34" s="21"/>
      <c r="Q34" s="21"/>
      <c r="R34" s="21"/>
    </row>
    <row r="35" spans="1:18" ht="15" x14ac:dyDescent="0.2">
      <c r="A35" s="73">
        <v>28</v>
      </c>
      <c r="B35" s="37"/>
      <c r="C35" s="38"/>
      <c r="D35" s="38"/>
      <c r="E35" s="38"/>
      <c r="F35" s="38"/>
      <c r="G35" s="36"/>
      <c r="H35" s="36"/>
      <c r="I35" s="36"/>
      <c r="J35" s="49"/>
      <c r="K35" s="21"/>
      <c r="L35" s="21"/>
      <c r="M35" s="21"/>
      <c r="N35" s="21"/>
      <c r="O35" s="21"/>
      <c r="P35" s="21"/>
      <c r="Q35" s="21"/>
      <c r="R35" s="21"/>
    </row>
    <row r="36" spans="1:18" ht="15" x14ac:dyDescent="0.2">
      <c r="A36" s="73">
        <v>29</v>
      </c>
      <c r="B36" s="37"/>
      <c r="C36" s="38"/>
      <c r="D36" s="38"/>
      <c r="E36" s="38"/>
      <c r="F36" s="38"/>
      <c r="G36" s="36"/>
      <c r="H36" s="36"/>
      <c r="I36" s="36"/>
      <c r="J36" s="49"/>
      <c r="K36" s="21"/>
      <c r="L36" s="21"/>
      <c r="M36" s="21"/>
      <c r="N36" s="21"/>
      <c r="O36" s="21"/>
      <c r="P36" s="21"/>
      <c r="Q36" s="21"/>
      <c r="R36" s="21"/>
    </row>
    <row r="37" spans="1:18" ht="15" customHeight="1" x14ac:dyDescent="0.2">
      <c r="A37" s="73">
        <v>30</v>
      </c>
      <c r="B37" s="37"/>
      <c r="C37" s="38"/>
      <c r="D37" s="38"/>
      <c r="E37" s="38"/>
      <c r="F37" s="38"/>
      <c r="G37" s="36"/>
      <c r="H37" s="36"/>
      <c r="I37" s="36"/>
      <c r="J37" s="49"/>
      <c r="K37" s="42"/>
      <c r="L37" s="43"/>
      <c r="M37" s="43"/>
      <c r="N37" s="43"/>
      <c r="O37" s="43"/>
      <c r="P37" s="43"/>
      <c r="Q37" s="43"/>
      <c r="R37" s="43"/>
    </row>
    <row r="38" spans="1:18" ht="15" x14ac:dyDescent="0.2">
      <c r="A38" s="73">
        <v>31</v>
      </c>
      <c r="B38" s="37"/>
      <c r="C38" s="38"/>
      <c r="D38" s="38"/>
      <c r="E38" s="38"/>
      <c r="F38" s="38"/>
      <c r="G38" s="36"/>
      <c r="H38" s="36"/>
      <c r="I38" s="36"/>
      <c r="J38" s="49"/>
      <c r="K38" s="43"/>
      <c r="L38" s="43"/>
      <c r="M38" s="43"/>
      <c r="N38" s="43"/>
      <c r="O38" s="43"/>
      <c r="P38" s="43"/>
      <c r="Q38" s="43"/>
      <c r="R38" s="43"/>
    </row>
    <row r="39" spans="1:18" ht="15" x14ac:dyDescent="0.2">
      <c r="A39" s="73">
        <v>32</v>
      </c>
      <c r="B39" s="37"/>
      <c r="C39" s="38"/>
      <c r="D39" s="38"/>
      <c r="E39" s="38"/>
      <c r="F39" s="38"/>
      <c r="G39" s="36"/>
      <c r="H39" s="36"/>
      <c r="I39" s="36"/>
      <c r="J39" s="49"/>
      <c r="K39" s="43"/>
      <c r="L39" s="43"/>
      <c r="M39" s="43"/>
      <c r="N39" s="43"/>
      <c r="O39" s="43"/>
      <c r="P39" s="43"/>
      <c r="Q39" s="43"/>
      <c r="R39" s="43"/>
    </row>
    <row r="40" spans="1:18" ht="15" x14ac:dyDescent="0.2">
      <c r="A40" s="73">
        <v>33</v>
      </c>
      <c r="B40" s="37"/>
      <c r="C40" s="38"/>
      <c r="D40" s="38"/>
      <c r="E40" s="38"/>
      <c r="F40" s="38"/>
      <c r="G40" s="36"/>
      <c r="H40" s="36"/>
      <c r="I40" s="36"/>
      <c r="J40" s="49"/>
      <c r="K40" s="150" t="s">
        <v>29</v>
      </c>
      <c r="L40" s="159"/>
      <c r="M40" s="159"/>
      <c r="N40" s="159"/>
      <c r="O40" s="159"/>
      <c r="P40" s="159"/>
      <c r="Q40" s="159"/>
      <c r="R40" s="159"/>
    </row>
    <row r="41" spans="1:18" ht="15" x14ac:dyDescent="0.2">
      <c r="A41" s="73">
        <v>34</v>
      </c>
      <c r="B41" s="37"/>
      <c r="C41" s="38"/>
      <c r="D41" s="38"/>
      <c r="E41" s="38"/>
      <c r="F41" s="38"/>
      <c r="G41" s="36"/>
      <c r="H41" s="36"/>
      <c r="I41" s="36"/>
      <c r="J41" s="49"/>
      <c r="K41" s="44"/>
      <c r="L41" s="44"/>
      <c r="M41" s="44"/>
      <c r="N41" s="44"/>
      <c r="O41" s="44"/>
      <c r="P41" s="44"/>
      <c r="Q41" s="44"/>
      <c r="R41" s="44"/>
    </row>
    <row r="42" spans="1:18" ht="15" x14ac:dyDescent="0.2">
      <c r="A42" s="73">
        <v>35</v>
      </c>
      <c r="B42" s="37"/>
      <c r="C42" s="38"/>
      <c r="D42" s="38"/>
      <c r="E42" s="38"/>
      <c r="F42" s="38"/>
      <c r="G42" s="36"/>
      <c r="H42" s="36"/>
      <c r="I42" s="36"/>
      <c r="J42" s="49"/>
      <c r="K42" s="44"/>
      <c r="L42" s="44"/>
      <c r="M42" s="44"/>
      <c r="N42" s="44"/>
      <c r="O42" s="44"/>
      <c r="P42" s="44"/>
      <c r="Q42" s="44"/>
      <c r="R42" s="44"/>
    </row>
    <row r="43" spans="1:18" ht="15" x14ac:dyDescent="0.2">
      <c r="A43" s="73">
        <v>36</v>
      </c>
      <c r="B43" s="37"/>
      <c r="C43" s="38"/>
      <c r="D43" s="38"/>
      <c r="E43" s="38"/>
      <c r="F43" s="38"/>
      <c r="G43" s="36"/>
      <c r="H43" s="36"/>
      <c r="I43" s="36"/>
      <c r="J43" s="49"/>
      <c r="K43" s="44"/>
      <c r="L43" s="44"/>
      <c r="M43" s="44"/>
      <c r="N43" s="44"/>
      <c r="O43" s="44"/>
      <c r="P43" s="44"/>
      <c r="Q43" s="44"/>
      <c r="R43" s="44"/>
    </row>
    <row r="44" spans="1:18" x14ac:dyDescent="0.2">
      <c r="A44" s="73">
        <v>37</v>
      </c>
      <c r="B44" s="39"/>
      <c r="C44" s="36"/>
      <c r="D44" s="36"/>
      <c r="E44" s="36"/>
      <c r="F44" s="36"/>
      <c r="G44" s="36"/>
      <c r="H44" s="36"/>
      <c r="I44" s="36"/>
      <c r="J44" s="48"/>
      <c r="K44" s="44"/>
      <c r="L44" s="44"/>
      <c r="M44" s="44"/>
      <c r="N44" s="44"/>
      <c r="O44" s="44"/>
      <c r="P44" s="44"/>
      <c r="Q44" s="44"/>
      <c r="R44" s="44"/>
    </row>
    <row r="45" spans="1:18" x14ac:dyDescent="0.2">
      <c r="A45" s="73">
        <v>38</v>
      </c>
      <c r="B45" s="39"/>
      <c r="C45" s="36"/>
      <c r="D45" s="36"/>
      <c r="E45" s="36"/>
      <c r="F45" s="36"/>
      <c r="G45" s="36"/>
      <c r="H45" s="36"/>
      <c r="I45" s="36"/>
      <c r="J45" s="48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73">
        <v>39</v>
      </c>
      <c r="B46" s="39"/>
      <c r="C46" s="36"/>
      <c r="D46" s="36"/>
      <c r="E46" s="36"/>
      <c r="F46" s="36"/>
      <c r="G46" s="36"/>
      <c r="H46" s="36"/>
      <c r="I46" s="36"/>
      <c r="J46" s="49"/>
      <c r="K46" s="21"/>
      <c r="L46" s="21"/>
      <c r="M46" s="21"/>
      <c r="N46" s="21"/>
      <c r="O46" s="21"/>
      <c r="P46" s="21"/>
      <c r="Q46" s="21"/>
      <c r="R46" s="21"/>
    </row>
    <row r="47" spans="1:18" x14ac:dyDescent="0.2">
      <c r="A47" s="73">
        <v>40</v>
      </c>
      <c r="B47" s="39"/>
      <c r="C47" s="36"/>
      <c r="D47" s="36"/>
      <c r="E47" s="36"/>
      <c r="F47" s="36"/>
      <c r="G47" s="36"/>
      <c r="H47" s="36"/>
      <c r="I47" s="36"/>
      <c r="J47" s="49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A48" s="73">
        <v>41</v>
      </c>
      <c r="B48" s="39"/>
      <c r="C48" s="36"/>
      <c r="D48" s="36"/>
      <c r="E48" s="36"/>
      <c r="F48" s="36"/>
      <c r="G48" s="36"/>
      <c r="H48" s="36"/>
      <c r="I48" s="36"/>
      <c r="J48" s="49"/>
      <c r="K48" s="21"/>
      <c r="L48" s="21"/>
      <c r="M48" s="21"/>
      <c r="N48" s="21"/>
      <c r="O48" s="21"/>
      <c r="P48" s="21"/>
      <c r="Q48" s="21"/>
      <c r="R48" s="21"/>
    </row>
    <row r="49" spans="1:29" x14ac:dyDescent="0.2">
      <c r="A49" s="73">
        <v>42</v>
      </c>
      <c r="B49" s="39"/>
      <c r="C49" s="36"/>
      <c r="D49" s="36"/>
      <c r="E49" s="36"/>
      <c r="F49" s="36"/>
      <c r="G49" s="36"/>
      <c r="H49" s="36"/>
      <c r="I49" s="36"/>
      <c r="J49" s="49"/>
      <c r="K49" s="21"/>
      <c r="L49" s="21"/>
      <c r="M49" s="21"/>
      <c r="N49" s="21"/>
      <c r="O49" s="21"/>
      <c r="P49" s="21"/>
      <c r="Q49" s="21"/>
      <c r="R49" s="21"/>
    </row>
    <row r="50" spans="1:29" x14ac:dyDescent="0.2">
      <c r="A50" s="73">
        <v>43</v>
      </c>
      <c r="B50" s="39"/>
      <c r="C50" s="36"/>
      <c r="D50" s="36"/>
      <c r="E50" s="36"/>
      <c r="F50" s="36"/>
      <c r="G50" s="36"/>
      <c r="H50" s="36"/>
      <c r="I50" s="36"/>
      <c r="J50" s="49"/>
      <c r="K50" s="21"/>
      <c r="L50" s="21"/>
      <c r="M50" s="21"/>
      <c r="N50" s="21"/>
      <c r="O50" s="21"/>
      <c r="P50" s="21"/>
      <c r="Q50" s="21"/>
      <c r="R50" s="21"/>
    </row>
    <row r="51" spans="1:29" x14ac:dyDescent="0.2">
      <c r="A51" s="73">
        <v>44</v>
      </c>
      <c r="B51" s="39"/>
      <c r="C51" s="36"/>
      <c r="D51" s="36"/>
      <c r="E51" s="36"/>
      <c r="F51" s="36"/>
      <c r="G51" s="36"/>
      <c r="H51" s="36"/>
      <c r="I51" s="36"/>
      <c r="J51" s="49"/>
      <c r="K51" s="21"/>
      <c r="L51" s="21"/>
      <c r="M51" s="21"/>
      <c r="N51" s="21"/>
      <c r="O51" s="21"/>
      <c r="P51" s="21"/>
      <c r="Q51" s="21"/>
      <c r="R51" s="21"/>
    </row>
    <row r="52" spans="1:29" x14ac:dyDescent="0.2">
      <c r="A52" s="73">
        <v>45</v>
      </c>
      <c r="B52" s="39"/>
      <c r="C52" s="36"/>
      <c r="D52" s="36"/>
      <c r="E52" s="36"/>
      <c r="F52" s="36"/>
      <c r="G52" s="36"/>
      <c r="H52" s="36"/>
      <c r="I52" s="36"/>
      <c r="J52" s="49"/>
      <c r="K52" s="21"/>
      <c r="L52" s="21"/>
      <c r="M52" s="21"/>
      <c r="N52" s="21"/>
      <c r="O52" s="21"/>
      <c r="P52" s="21"/>
      <c r="Q52" s="21"/>
      <c r="R52" s="21"/>
    </row>
    <row r="53" spans="1:29" x14ac:dyDescent="0.2">
      <c r="A53" s="73">
        <v>46</v>
      </c>
      <c r="B53" s="39"/>
      <c r="C53" s="36"/>
      <c r="D53" s="36"/>
      <c r="E53" s="36"/>
      <c r="F53" s="36"/>
      <c r="G53" s="36"/>
      <c r="H53" s="36"/>
      <c r="I53" s="36"/>
      <c r="J53" s="49"/>
      <c r="K53" s="21"/>
      <c r="L53" s="21"/>
      <c r="M53" s="21"/>
      <c r="N53" s="21"/>
      <c r="O53" s="21"/>
      <c r="P53" s="21"/>
      <c r="Q53" s="21"/>
      <c r="R53" s="21"/>
    </row>
    <row r="54" spans="1:29" x14ac:dyDescent="0.2">
      <c r="A54" s="73">
        <v>47</v>
      </c>
      <c r="B54" s="39"/>
      <c r="C54" s="36"/>
      <c r="D54" s="36"/>
      <c r="E54" s="36"/>
      <c r="F54" s="36"/>
      <c r="G54" s="36"/>
      <c r="H54" s="36"/>
      <c r="I54" s="36"/>
      <c r="J54" s="49"/>
      <c r="K54" s="21"/>
      <c r="L54" s="21"/>
      <c r="M54" s="21"/>
      <c r="N54" s="21"/>
      <c r="O54" s="21"/>
      <c r="P54" s="21"/>
      <c r="Q54" s="21"/>
      <c r="R54" s="21"/>
    </row>
    <row r="55" spans="1:29" x14ac:dyDescent="0.2">
      <c r="A55" s="73">
        <v>48</v>
      </c>
      <c r="B55" s="39"/>
      <c r="C55" s="36"/>
      <c r="D55" s="36"/>
      <c r="E55" s="36"/>
      <c r="F55" s="36"/>
      <c r="G55" s="36"/>
      <c r="H55" s="36"/>
      <c r="I55" s="36"/>
      <c r="J55" s="49"/>
      <c r="K55" s="21"/>
      <c r="L55" s="21"/>
      <c r="M55" s="21"/>
      <c r="N55" s="21"/>
      <c r="O55" s="21"/>
      <c r="P55" s="21"/>
      <c r="Q55" s="21"/>
      <c r="R55" s="21"/>
    </row>
    <row r="56" spans="1:29" x14ac:dyDescent="0.2">
      <c r="A56" s="73">
        <v>49</v>
      </c>
      <c r="B56" s="39"/>
      <c r="C56" s="36"/>
      <c r="D56" s="36"/>
      <c r="E56" s="36"/>
      <c r="F56" s="36"/>
      <c r="G56" s="36"/>
      <c r="H56" s="36"/>
      <c r="I56" s="36"/>
      <c r="J56" s="49"/>
      <c r="K56" s="21"/>
      <c r="L56" s="21"/>
      <c r="M56" s="21"/>
      <c r="N56" s="21"/>
      <c r="O56" s="21"/>
      <c r="P56" s="21"/>
      <c r="Q56" s="21"/>
      <c r="R56" s="21"/>
    </row>
    <row r="57" spans="1:29" ht="13.5" thickBot="1" x14ac:dyDescent="0.25">
      <c r="A57" s="80">
        <v>50</v>
      </c>
      <c r="B57" s="40"/>
      <c r="C57" s="41"/>
      <c r="D57" s="41"/>
      <c r="E57" s="41"/>
      <c r="F57" s="41"/>
      <c r="G57" s="41"/>
      <c r="H57" s="41"/>
      <c r="I57" s="41"/>
      <c r="J57" s="50"/>
      <c r="K57" s="21"/>
      <c r="L57" s="21"/>
      <c r="M57" s="21"/>
      <c r="N57" s="21"/>
      <c r="O57" s="21"/>
      <c r="P57" s="21"/>
      <c r="Q57" s="21"/>
      <c r="R57" s="21"/>
    </row>
    <row r="58" spans="1:29" x14ac:dyDescent="0.2">
      <c r="A58" s="12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29" x14ac:dyDescent="0.2">
      <c r="A59" s="1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29" x14ac:dyDescent="0.2">
      <c r="A60" s="12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29" x14ac:dyDescent="0.2">
      <c r="A61" s="12"/>
      <c r="B61" s="151" t="s">
        <v>25</v>
      </c>
      <c r="C61" s="160"/>
      <c r="D61" s="160"/>
      <c r="E61" s="160"/>
      <c r="F61" s="160"/>
      <c r="G61" s="160"/>
      <c r="H61" s="160"/>
      <c r="I61" s="160"/>
      <c r="J61" s="160"/>
      <c r="K61" s="21"/>
      <c r="L61" s="21"/>
      <c r="M61" s="21"/>
      <c r="N61" s="21"/>
      <c r="O61" s="21"/>
      <c r="P61" s="21"/>
      <c r="Q61" s="21"/>
      <c r="R61" s="21"/>
    </row>
    <row r="62" spans="1:29" x14ac:dyDescent="0.2">
      <c r="A62" s="12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3.5" thickBot="1" x14ac:dyDescent="0.25">
      <c r="A63" s="22" t="s">
        <v>19</v>
      </c>
      <c r="B63" s="17" t="s">
        <v>0</v>
      </c>
      <c r="C63" s="17" t="s">
        <v>1</v>
      </c>
      <c r="D63" s="17" t="s">
        <v>2</v>
      </c>
      <c r="E63" s="17" t="s">
        <v>3</v>
      </c>
      <c r="F63" s="17" t="s">
        <v>4</v>
      </c>
      <c r="G63" s="17" t="s">
        <v>5</v>
      </c>
      <c r="H63" s="17" t="s">
        <v>6</v>
      </c>
      <c r="I63" s="17" t="s">
        <v>26</v>
      </c>
      <c r="J63" s="17" t="s">
        <v>27</v>
      </c>
      <c r="K63" s="12"/>
      <c r="L63" s="21"/>
      <c r="M63" s="21"/>
      <c r="N63" s="21"/>
      <c r="O63" s="21"/>
      <c r="P63" s="21"/>
      <c r="Q63" s="21"/>
      <c r="R63" s="21"/>
      <c r="T63" s="10"/>
      <c r="U63" s="10"/>
      <c r="V63" s="10"/>
      <c r="W63" s="10"/>
      <c r="X63" s="10"/>
      <c r="Y63" s="10"/>
      <c r="Z63" s="10"/>
      <c r="AA63" s="10"/>
      <c r="AB63" s="10"/>
      <c r="AC63" s="8"/>
    </row>
    <row r="64" spans="1:29" x14ac:dyDescent="0.2">
      <c r="A64" s="23">
        <v>1</v>
      </c>
      <c r="B64" s="21">
        <f t="shared" ref="B64:B73" si="0">IF((B8&lt;&gt;0)*ISNUMBER(B8),100*(B8/B8),"")</f>
        <v>100</v>
      </c>
      <c r="C64" s="21">
        <f t="shared" ref="C64:C73" si="1">IF((B8&lt;&gt;0)*ISNUMBER(C8),100*(C8/B8),"")</f>
        <v>107.36319358227486</v>
      </c>
      <c r="D64" s="21">
        <f t="shared" ref="D64:D73" si="2">IF((B8&lt;&gt;0)*ISNUMBER(D8),100*(D8/B8),"")</f>
        <v>107.43577499761246</v>
      </c>
      <c r="E64" s="21">
        <f t="shared" ref="E64:E73" si="3">IF((B8&lt;&gt;0)*ISNUMBER(E8),100*(E8/B8),"")</f>
        <v>101.19759335307037</v>
      </c>
      <c r="F64" s="21" t="str">
        <f t="shared" ref="F64:F73" si="4">IF((B8&lt;&gt;0)*ISNUMBER(F8),100*(F8/B8),"")</f>
        <v/>
      </c>
      <c r="G64" s="21" t="str">
        <f t="shared" ref="G64:G73" si="5">IF((B8&lt;&gt;0)*ISNUMBER(G8),100*(G8/B8),"")</f>
        <v/>
      </c>
      <c r="H64" s="21" t="str">
        <f t="shared" ref="H64:H73" si="6">IF((B8&lt;&gt;0)*ISNUMBER(H8),100*(H8/B8),"")</f>
        <v/>
      </c>
      <c r="I64" s="21" t="str">
        <f t="shared" ref="I64:I73" si="7">IF((B8&lt;&gt;0)*ISNUMBER(I8),100*(I8/B8),"")</f>
        <v/>
      </c>
      <c r="J64" s="21" t="str">
        <f t="shared" ref="J64:J73" si="8">IF((B8&lt;&gt;0)*ISNUMBER(J8),100*(J8/B8),"")</f>
        <v/>
      </c>
      <c r="K64" s="19"/>
      <c r="L64" s="21"/>
      <c r="M64" s="21"/>
      <c r="N64" s="21"/>
      <c r="O64" s="21"/>
      <c r="P64" s="21"/>
      <c r="Q64" s="21"/>
      <c r="R64" s="21"/>
      <c r="T64" s="8"/>
      <c r="U64" s="9"/>
      <c r="V64" s="9"/>
      <c r="W64" s="9"/>
      <c r="X64" s="9"/>
      <c r="Y64" s="9"/>
      <c r="Z64" s="9"/>
      <c r="AA64" s="9"/>
      <c r="AB64" s="9"/>
      <c r="AC64" s="8"/>
    </row>
    <row r="65" spans="1:29" x14ac:dyDescent="0.2">
      <c r="A65" s="24">
        <v>2</v>
      </c>
      <c r="B65" s="21">
        <f t="shared" si="0"/>
        <v>100</v>
      </c>
      <c r="C65" s="21">
        <f t="shared" si="1"/>
        <v>99.355471945035163</v>
      </c>
      <c r="D65" s="21">
        <f t="shared" si="2"/>
        <v>105.967610011451</v>
      </c>
      <c r="E65" s="21">
        <f t="shared" si="3"/>
        <v>102.12988712579747</v>
      </c>
      <c r="F65" s="21" t="str">
        <f t="shared" si="4"/>
        <v/>
      </c>
      <c r="G65" s="21" t="str">
        <f t="shared" si="5"/>
        <v/>
      </c>
      <c r="H65" s="21" t="str">
        <f t="shared" si="6"/>
        <v/>
      </c>
      <c r="I65" s="21" t="str">
        <f t="shared" si="7"/>
        <v/>
      </c>
      <c r="J65" s="21" t="str">
        <f t="shared" si="8"/>
        <v/>
      </c>
      <c r="K65" s="19"/>
      <c r="L65" s="21"/>
      <c r="M65" s="21"/>
      <c r="N65" s="21"/>
      <c r="O65" s="21"/>
      <c r="P65" s="21"/>
      <c r="Q65" s="21"/>
      <c r="R65" s="21"/>
      <c r="T65" s="8"/>
      <c r="U65" s="9"/>
      <c r="V65" s="9"/>
      <c r="W65" s="9"/>
      <c r="X65" s="9"/>
      <c r="Y65" s="9"/>
      <c r="Z65" s="9"/>
      <c r="AA65" s="9"/>
      <c r="AB65" s="9"/>
      <c r="AC65" s="8"/>
    </row>
    <row r="66" spans="1:29" x14ac:dyDescent="0.2">
      <c r="A66" s="24">
        <v>3</v>
      </c>
      <c r="B66" s="21">
        <f t="shared" si="0"/>
        <v>100</v>
      </c>
      <c r="C66" s="21">
        <f t="shared" si="1"/>
        <v>103.89117523842381</v>
      </c>
      <c r="D66" s="21">
        <f t="shared" si="2"/>
        <v>98.080287833608509</v>
      </c>
      <c r="E66" s="21">
        <f t="shared" si="3"/>
        <v>105.32541462332733</v>
      </c>
      <c r="F66" s="21" t="str">
        <f t="shared" si="4"/>
        <v/>
      </c>
      <c r="G66" s="21" t="str">
        <f t="shared" si="5"/>
        <v/>
      </c>
      <c r="H66" s="21" t="str">
        <f t="shared" si="6"/>
        <v/>
      </c>
      <c r="I66" s="21" t="str">
        <f t="shared" si="7"/>
        <v/>
      </c>
      <c r="J66" s="21" t="str">
        <f t="shared" si="8"/>
        <v/>
      </c>
      <c r="K66" s="19"/>
      <c r="L66" s="21"/>
      <c r="M66" s="21"/>
      <c r="N66" s="21"/>
      <c r="O66" s="21"/>
      <c r="P66" s="21"/>
      <c r="Q66" s="21"/>
      <c r="R66" s="21"/>
      <c r="T66" s="8"/>
      <c r="U66" s="9"/>
      <c r="V66" s="9"/>
      <c r="W66" s="9"/>
      <c r="X66" s="9"/>
      <c r="Y66" s="9"/>
      <c r="Z66" s="9"/>
      <c r="AA66" s="9"/>
      <c r="AB66" s="9"/>
      <c r="AC66" s="8"/>
    </row>
    <row r="67" spans="1:29" x14ac:dyDescent="0.2">
      <c r="A67" s="24">
        <v>4</v>
      </c>
      <c r="B67" s="21">
        <f t="shared" si="0"/>
        <v>100</v>
      </c>
      <c r="C67" s="21">
        <f t="shared" si="1"/>
        <v>101.471199401546</v>
      </c>
      <c r="D67" s="21">
        <f t="shared" si="2"/>
        <v>101.98653478513839</v>
      </c>
      <c r="E67" s="21">
        <f t="shared" si="3"/>
        <v>113.10780483750311</v>
      </c>
      <c r="F67" s="21" t="str">
        <f t="shared" si="4"/>
        <v/>
      </c>
      <c r="G67" s="21" t="str">
        <f t="shared" si="5"/>
        <v/>
      </c>
      <c r="H67" s="21" t="str">
        <f t="shared" si="6"/>
        <v/>
      </c>
      <c r="I67" s="21" t="str">
        <f t="shared" si="7"/>
        <v/>
      </c>
      <c r="J67" s="21" t="str">
        <f t="shared" si="8"/>
        <v/>
      </c>
      <c r="K67" s="19"/>
      <c r="L67" s="21"/>
      <c r="M67" s="21"/>
      <c r="N67" s="21"/>
      <c r="O67" s="21"/>
      <c r="P67" s="21"/>
      <c r="Q67" s="21"/>
      <c r="R67" s="21"/>
      <c r="T67" s="8"/>
      <c r="U67" s="9"/>
      <c r="V67" s="9"/>
      <c r="W67" s="9"/>
      <c r="X67" s="9"/>
      <c r="Y67" s="9"/>
      <c r="Z67" s="9"/>
      <c r="AA67" s="9"/>
      <c r="AB67" s="9"/>
      <c r="AC67" s="8"/>
    </row>
    <row r="68" spans="1:29" x14ac:dyDescent="0.2">
      <c r="A68" s="24">
        <v>5</v>
      </c>
      <c r="B68" s="21">
        <f t="shared" si="0"/>
        <v>100</v>
      </c>
      <c r="C68" s="21">
        <f t="shared" si="1"/>
        <v>92.592092834975048</v>
      </c>
      <c r="D68" s="21">
        <f t="shared" si="2"/>
        <v>96.694103359870468</v>
      </c>
      <c r="E68" s="21">
        <f t="shared" si="3"/>
        <v>94.885980299554731</v>
      </c>
      <c r="F68" s="21" t="str">
        <f t="shared" si="4"/>
        <v/>
      </c>
      <c r="G68" s="21" t="str">
        <f t="shared" si="5"/>
        <v/>
      </c>
      <c r="H68" s="21" t="str">
        <f t="shared" si="6"/>
        <v/>
      </c>
      <c r="I68" s="21" t="str">
        <f t="shared" si="7"/>
        <v/>
      </c>
      <c r="J68" s="21" t="str">
        <f t="shared" si="8"/>
        <v/>
      </c>
      <c r="K68" s="19"/>
      <c r="L68" s="12"/>
      <c r="M68" s="12"/>
      <c r="N68" s="12"/>
      <c r="O68" s="12"/>
      <c r="P68" s="12"/>
      <c r="Q68" s="12"/>
      <c r="R68" s="12"/>
      <c r="T68" s="8"/>
      <c r="U68" s="9"/>
      <c r="V68" s="9"/>
      <c r="W68" s="9"/>
      <c r="X68" s="9"/>
      <c r="Y68" s="9"/>
      <c r="Z68" s="9"/>
      <c r="AA68" s="9"/>
      <c r="AB68" s="9"/>
      <c r="AC68" s="8"/>
    </row>
    <row r="69" spans="1:29" x14ac:dyDescent="0.2">
      <c r="A69" s="24">
        <v>6</v>
      </c>
      <c r="B69" s="21">
        <f t="shared" si="0"/>
        <v>100</v>
      </c>
      <c r="C69" s="21">
        <f t="shared" si="1"/>
        <v>101.7054175430618</v>
      </c>
      <c r="D69" s="21">
        <f t="shared" si="2"/>
        <v>94.324749398366592</v>
      </c>
      <c r="E69" s="21">
        <f t="shared" si="3"/>
        <v>97.89096697174692</v>
      </c>
      <c r="F69" s="21" t="str">
        <f t="shared" si="4"/>
        <v/>
      </c>
      <c r="G69" s="21" t="str">
        <f t="shared" si="5"/>
        <v/>
      </c>
      <c r="H69" s="21" t="str">
        <f t="shared" si="6"/>
        <v/>
      </c>
      <c r="I69" s="21" t="str">
        <f t="shared" si="7"/>
        <v/>
      </c>
      <c r="J69" s="21" t="str">
        <f t="shared" si="8"/>
        <v/>
      </c>
      <c r="K69" s="19"/>
      <c r="L69" s="12"/>
      <c r="M69" s="12"/>
      <c r="N69" s="12"/>
      <c r="O69" s="12"/>
      <c r="P69" s="12"/>
      <c r="Q69" s="12"/>
      <c r="R69" s="12"/>
      <c r="T69" s="8"/>
      <c r="U69" s="9"/>
      <c r="V69" s="9"/>
      <c r="W69" s="9"/>
      <c r="X69" s="9"/>
      <c r="Y69" s="9"/>
      <c r="Z69" s="9"/>
      <c r="AA69" s="9"/>
      <c r="AB69" s="9"/>
      <c r="AC69" s="8"/>
    </row>
    <row r="70" spans="1:29" x14ac:dyDescent="0.2">
      <c r="A70" s="24">
        <v>7</v>
      </c>
      <c r="B70" s="21">
        <f t="shared" si="0"/>
        <v>100</v>
      </c>
      <c r="C70" s="21">
        <f t="shared" si="1"/>
        <v>105.01613888161911</v>
      </c>
      <c r="D70" s="21">
        <f t="shared" si="2"/>
        <v>103.79481811044229</v>
      </c>
      <c r="E70" s="21">
        <f t="shared" si="3"/>
        <v>99.293378696676257</v>
      </c>
      <c r="F70" s="21" t="str">
        <f t="shared" si="4"/>
        <v/>
      </c>
      <c r="G70" s="21" t="str">
        <f t="shared" si="5"/>
        <v/>
      </c>
      <c r="H70" s="21" t="str">
        <f t="shared" si="6"/>
        <v/>
      </c>
      <c r="I70" s="21" t="str">
        <f t="shared" si="7"/>
        <v/>
      </c>
      <c r="J70" s="21" t="str">
        <f t="shared" si="8"/>
        <v/>
      </c>
      <c r="K70" s="19"/>
      <c r="L70" s="12"/>
      <c r="M70" s="12"/>
      <c r="N70" s="12"/>
      <c r="O70" s="12"/>
      <c r="P70" s="12"/>
      <c r="Q70" s="12"/>
      <c r="R70" s="12"/>
      <c r="T70" s="8"/>
      <c r="U70" s="9"/>
      <c r="V70" s="9"/>
      <c r="W70" s="9"/>
      <c r="X70" s="9"/>
      <c r="Y70" s="9"/>
      <c r="Z70" s="9"/>
      <c r="AA70" s="9"/>
      <c r="AB70" s="9"/>
      <c r="AC70" s="8"/>
    </row>
    <row r="71" spans="1:29" x14ac:dyDescent="0.2">
      <c r="A71" s="24">
        <v>8</v>
      </c>
      <c r="B71" s="21">
        <f t="shared" si="0"/>
        <v>100</v>
      </c>
      <c r="C71" s="21">
        <f t="shared" si="1"/>
        <v>102.3517721099702</v>
      </c>
      <c r="D71" s="21">
        <f t="shared" si="2"/>
        <v>120.43723087114937</v>
      </c>
      <c r="E71" s="21">
        <f t="shared" si="3"/>
        <v>120.17224246439217</v>
      </c>
      <c r="F71" s="21" t="str">
        <f t="shared" si="4"/>
        <v/>
      </c>
      <c r="G71" s="21" t="str">
        <f t="shared" si="5"/>
        <v/>
      </c>
      <c r="H71" s="21" t="str">
        <f t="shared" si="6"/>
        <v/>
      </c>
      <c r="I71" s="21" t="str">
        <f t="shared" si="7"/>
        <v/>
      </c>
      <c r="J71" s="21" t="str">
        <f t="shared" si="8"/>
        <v/>
      </c>
      <c r="K71" s="19"/>
      <c r="L71" s="12"/>
      <c r="M71" s="12"/>
      <c r="N71" s="12"/>
      <c r="O71" s="12"/>
      <c r="P71" s="12"/>
      <c r="Q71" s="12"/>
      <c r="R71" s="12"/>
      <c r="T71" s="8"/>
      <c r="U71" s="9"/>
      <c r="V71" s="9"/>
      <c r="W71" s="9"/>
      <c r="X71" s="9"/>
      <c r="Y71" s="9"/>
      <c r="Z71" s="9"/>
      <c r="AA71" s="9"/>
      <c r="AB71" s="9"/>
      <c r="AC71" s="8"/>
    </row>
    <row r="72" spans="1:29" x14ac:dyDescent="0.2">
      <c r="A72" s="24">
        <v>9</v>
      </c>
      <c r="B72" s="21">
        <f t="shared" si="0"/>
        <v>100</v>
      </c>
      <c r="C72" s="21">
        <f t="shared" si="1"/>
        <v>92.456793659887353</v>
      </c>
      <c r="D72" s="21">
        <f t="shared" si="2"/>
        <v>90.690346605557153</v>
      </c>
      <c r="E72" s="21">
        <f t="shared" si="3"/>
        <v>100.1718705242051</v>
      </c>
      <c r="F72" s="21" t="str">
        <f t="shared" si="4"/>
        <v/>
      </c>
      <c r="G72" s="21" t="str">
        <f t="shared" si="5"/>
        <v/>
      </c>
      <c r="H72" s="21" t="str">
        <f t="shared" si="6"/>
        <v/>
      </c>
      <c r="I72" s="21" t="str">
        <f t="shared" si="7"/>
        <v/>
      </c>
      <c r="J72" s="21" t="str">
        <f t="shared" si="8"/>
        <v/>
      </c>
      <c r="K72" s="19"/>
      <c r="L72" s="12"/>
      <c r="M72" s="12"/>
      <c r="N72" s="12"/>
      <c r="O72" s="12"/>
      <c r="P72" s="12"/>
      <c r="Q72" s="12"/>
      <c r="R72" s="12"/>
      <c r="T72" s="8"/>
      <c r="U72" s="9"/>
      <c r="V72" s="9"/>
      <c r="W72" s="9"/>
      <c r="X72" s="9"/>
      <c r="Y72" s="9"/>
      <c r="Z72" s="9"/>
      <c r="AA72" s="9"/>
      <c r="AB72" s="9"/>
      <c r="AC72" s="8"/>
    </row>
    <row r="73" spans="1:29" x14ac:dyDescent="0.2">
      <c r="A73" s="24">
        <v>10</v>
      </c>
      <c r="B73" s="21">
        <f t="shared" si="0"/>
        <v>100</v>
      </c>
      <c r="C73" s="21">
        <f t="shared" si="1"/>
        <v>99.479708636836634</v>
      </c>
      <c r="D73" s="21">
        <f t="shared" si="2"/>
        <v>98.647242455775228</v>
      </c>
      <c r="E73" s="21">
        <f t="shared" si="3"/>
        <v>95.941727367325711</v>
      </c>
      <c r="F73" s="21" t="str">
        <f t="shared" si="4"/>
        <v/>
      </c>
      <c r="G73" s="21" t="str">
        <f t="shared" si="5"/>
        <v/>
      </c>
      <c r="H73" s="21" t="str">
        <f t="shared" si="6"/>
        <v/>
      </c>
      <c r="I73" s="21" t="str">
        <f t="shared" si="7"/>
        <v/>
      </c>
      <c r="J73" s="21" t="str">
        <f t="shared" si="8"/>
        <v/>
      </c>
      <c r="K73" s="19"/>
      <c r="L73" s="12"/>
      <c r="M73" s="12"/>
      <c r="N73" s="12"/>
      <c r="O73" s="12"/>
      <c r="P73" s="12"/>
      <c r="Q73" s="12"/>
      <c r="R73" s="12"/>
      <c r="T73" s="8"/>
      <c r="U73" s="9"/>
      <c r="V73" s="9"/>
      <c r="W73" s="9"/>
      <c r="X73" s="9"/>
      <c r="Y73" s="9"/>
      <c r="Z73" s="9"/>
      <c r="AA73" s="9"/>
      <c r="AB73" s="9"/>
      <c r="AC73" s="8"/>
    </row>
    <row r="74" spans="1:29" x14ac:dyDescent="0.2">
      <c r="A74" s="24">
        <v>11</v>
      </c>
      <c r="B74" s="21">
        <f t="shared" ref="B74:B103" si="9">IF((B18&lt;&gt;0)*ISNUMBER(B18),100*(B18/B18),"")</f>
        <v>100</v>
      </c>
      <c r="C74" s="21">
        <f t="shared" ref="C74:C103" si="10">IF((B18&lt;&gt;0)*ISNUMBER(C18),100*(C18/B18),"")</f>
        <v>103.90143737166323</v>
      </c>
      <c r="D74" s="21">
        <f t="shared" ref="D74:D103" si="11">IF((B18&lt;&gt;0)*ISNUMBER(D18),100*(D18/B18),"")</f>
        <v>103.08008213552363</v>
      </c>
      <c r="E74" s="21">
        <f t="shared" ref="E74:E103" si="12">IF((B18&lt;&gt;0)*ISNUMBER(E18),100*(E18/B18),"")</f>
        <v>97.330595482546201</v>
      </c>
      <c r="F74" s="21" t="str">
        <f t="shared" ref="F74:F103" si="13">IF((B18&lt;&gt;0)*ISNUMBER(F18),100*(F18/B18),"")</f>
        <v/>
      </c>
      <c r="G74" s="21" t="str">
        <f t="shared" ref="G74:G103" si="14">IF((B18&lt;&gt;0)*ISNUMBER(G18),100*(G18/B18),"")</f>
        <v/>
      </c>
      <c r="H74" s="21" t="str">
        <f t="shared" ref="H74:H103" si="15">IF((B18&lt;&gt;0)*ISNUMBER(H18),100*(H18/B18),"")</f>
        <v/>
      </c>
      <c r="I74" s="21" t="str">
        <f t="shared" ref="I74:I103" si="16">IF((B18&lt;&gt;0)*ISNUMBER(I18),100*(I18/B18),"")</f>
        <v/>
      </c>
      <c r="J74" s="21" t="str">
        <f t="shared" ref="J74:J103" si="17">IF((B18&lt;&gt;0)*ISNUMBER(J18),100*(J18/B18),"")</f>
        <v/>
      </c>
      <c r="K74" s="19"/>
      <c r="L74" s="12"/>
      <c r="M74" s="12"/>
      <c r="N74" s="12"/>
      <c r="O74" s="12"/>
      <c r="P74" s="12"/>
      <c r="Q74" s="12"/>
      <c r="R74" s="12"/>
      <c r="T74" s="8"/>
      <c r="U74" s="9"/>
      <c r="V74" s="9"/>
      <c r="W74" s="9"/>
      <c r="X74" s="9"/>
      <c r="Y74" s="9"/>
      <c r="Z74" s="9"/>
      <c r="AA74" s="9"/>
      <c r="AB74" s="9"/>
      <c r="AC74" s="8"/>
    </row>
    <row r="75" spans="1:29" x14ac:dyDescent="0.2">
      <c r="A75" s="24">
        <v>12</v>
      </c>
      <c r="B75" s="21">
        <f t="shared" si="9"/>
        <v>100</v>
      </c>
      <c r="C75" s="21">
        <f t="shared" si="10"/>
        <v>99.097664543524417</v>
      </c>
      <c r="D75" s="21">
        <f t="shared" si="11"/>
        <v>101.22080679405521</v>
      </c>
      <c r="E75" s="21">
        <f t="shared" si="12"/>
        <v>107.53715498938428</v>
      </c>
      <c r="F75" s="21" t="str">
        <f t="shared" si="13"/>
        <v/>
      </c>
      <c r="G75" s="21" t="str">
        <f t="shared" si="14"/>
        <v/>
      </c>
      <c r="H75" s="21" t="str">
        <f t="shared" si="15"/>
        <v/>
      </c>
      <c r="I75" s="21" t="str">
        <f t="shared" si="16"/>
        <v/>
      </c>
      <c r="J75" s="21" t="str">
        <f t="shared" si="17"/>
        <v/>
      </c>
      <c r="K75" s="19"/>
      <c r="L75" s="12"/>
      <c r="M75" s="12"/>
      <c r="N75" s="12"/>
      <c r="O75" s="12"/>
      <c r="P75" s="12"/>
      <c r="Q75" s="12"/>
      <c r="R75" s="12"/>
      <c r="T75" s="8"/>
      <c r="U75" s="9"/>
      <c r="V75" s="9"/>
      <c r="W75" s="9"/>
      <c r="X75" s="9"/>
      <c r="Y75" s="9"/>
      <c r="Z75" s="9"/>
      <c r="AA75" s="9"/>
      <c r="AB75" s="9"/>
      <c r="AC75" s="8"/>
    </row>
    <row r="76" spans="1:29" x14ac:dyDescent="0.2">
      <c r="A76" s="24">
        <v>13</v>
      </c>
      <c r="B76" s="21">
        <f t="shared" si="9"/>
        <v>100</v>
      </c>
      <c r="C76" s="21">
        <f t="shared" si="10"/>
        <v>107.50705806319942</v>
      </c>
      <c r="D76" s="21">
        <f t="shared" si="11"/>
        <v>122.3102826626756</v>
      </c>
      <c r="E76" s="21">
        <f t="shared" si="12"/>
        <v>104.01714344025305</v>
      </c>
      <c r="F76" s="21" t="str">
        <f t="shared" si="13"/>
        <v/>
      </c>
      <c r="G76" s="21" t="str">
        <f t="shared" si="14"/>
        <v/>
      </c>
      <c r="H76" s="21" t="str">
        <f t="shared" si="15"/>
        <v/>
      </c>
      <c r="I76" s="21" t="str">
        <f t="shared" si="16"/>
        <v/>
      </c>
      <c r="J76" s="21" t="str">
        <f t="shared" si="17"/>
        <v/>
      </c>
      <c r="K76" s="19"/>
      <c r="L76" s="12"/>
      <c r="M76" s="12"/>
      <c r="N76" s="12"/>
      <c r="O76" s="12"/>
      <c r="P76" s="12"/>
      <c r="Q76" s="12"/>
      <c r="R76" s="12"/>
      <c r="T76" s="8"/>
      <c r="U76" s="9"/>
      <c r="V76" s="9"/>
      <c r="W76" s="9"/>
      <c r="X76" s="9"/>
      <c r="Y76" s="9"/>
      <c r="Z76" s="9"/>
      <c r="AA76" s="9"/>
      <c r="AB76" s="9"/>
      <c r="AC76" s="8"/>
    </row>
    <row r="77" spans="1:29" x14ac:dyDescent="0.2">
      <c r="A77" s="24">
        <v>14</v>
      </c>
      <c r="B77" s="21">
        <f t="shared" si="9"/>
        <v>100</v>
      </c>
      <c r="C77" s="21">
        <f t="shared" si="10"/>
        <v>100.61312694743189</v>
      </c>
      <c r="D77" s="21">
        <f t="shared" si="11"/>
        <v>98.529165410258983</v>
      </c>
      <c r="E77" s="21">
        <f t="shared" si="12"/>
        <v>100.65333199316512</v>
      </c>
      <c r="F77" s="21" t="str">
        <f t="shared" si="13"/>
        <v/>
      </c>
      <c r="G77" s="21" t="str">
        <f t="shared" si="14"/>
        <v/>
      </c>
      <c r="H77" s="21" t="str">
        <f t="shared" si="15"/>
        <v/>
      </c>
      <c r="I77" s="21" t="str">
        <f t="shared" si="16"/>
        <v/>
      </c>
      <c r="J77" s="21" t="str">
        <f t="shared" si="17"/>
        <v/>
      </c>
      <c r="K77" s="19"/>
      <c r="L77" s="12"/>
      <c r="M77" s="12"/>
      <c r="N77" s="12"/>
      <c r="O77" s="12"/>
      <c r="P77" s="12"/>
      <c r="Q77" s="12"/>
      <c r="R77" s="12"/>
      <c r="T77" s="8"/>
      <c r="U77" s="9"/>
      <c r="V77" s="9"/>
      <c r="W77" s="9"/>
      <c r="X77" s="9"/>
      <c r="Y77" s="9"/>
      <c r="Z77" s="9"/>
      <c r="AA77" s="9"/>
      <c r="AB77" s="9"/>
      <c r="AC77" s="8"/>
    </row>
    <row r="78" spans="1:29" x14ac:dyDescent="0.2">
      <c r="A78" s="24">
        <v>15</v>
      </c>
      <c r="B78" s="21">
        <f t="shared" si="9"/>
        <v>100</v>
      </c>
      <c r="C78" s="21">
        <f t="shared" si="10"/>
        <v>101.21891760117016</v>
      </c>
      <c r="D78" s="21">
        <f t="shared" si="11"/>
        <v>108.04485616772305</v>
      </c>
      <c r="E78" s="21">
        <f t="shared" si="12"/>
        <v>100.95075572891272</v>
      </c>
      <c r="F78" s="21" t="str">
        <f t="shared" si="13"/>
        <v/>
      </c>
      <c r="G78" s="21" t="str">
        <f t="shared" si="14"/>
        <v/>
      </c>
      <c r="H78" s="21" t="str">
        <f t="shared" si="15"/>
        <v/>
      </c>
      <c r="I78" s="21" t="str">
        <f t="shared" si="16"/>
        <v/>
      </c>
      <c r="J78" s="21" t="str">
        <f t="shared" si="17"/>
        <v/>
      </c>
      <c r="K78" s="19"/>
      <c r="L78" s="12"/>
      <c r="M78" s="12"/>
      <c r="N78" s="12"/>
      <c r="O78" s="12"/>
      <c r="P78" s="12"/>
      <c r="Q78" s="12"/>
      <c r="R78" s="12"/>
      <c r="T78" s="8"/>
      <c r="U78" s="9"/>
      <c r="V78" s="9"/>
      <c r="W78" s="9"/>
      <c r="X78" s="9"/>
      <c r="Y78" s="9"/>
      <c r="Z78" s="9"/>
      <c r="AA78" s="9"/>
      <c r="AB78" s="9"/>
      <c r="AC78" s="8"/>
    </row>
    <row r="79" spans="1:29" x14ac:dyDescent="0.2">
      <c r="A79" s="24">
        <v>16</v>
      </c>
      <c r="B79" s="21">
        <f t="shared" si="9"/>
        <v>100</v>
      </c>
      <c r="C79" s="21">
        <f t="shared" si="10"/>
        <v>99.526330454165517</v>
      </c>
      <c r="D79" s="21">
        <f t="shared" si="11"/>
        <v>102.23832079502182</v>
      </c>
      <c r="E79" s="21">
        <f t="shared" si="12"/>
        <v>104.43020339927558</v>
      </c>
      <c r="F79" s="21" t="str">
        <f t="shared" si="13"/>
        <v/>
      </c>
      <c r="G79" s="21" t="str">
        <f t="shared" si="14"/>
        <v/>
      </c>
      <c r="H79" s="21" t="str">
        <f t="shared" si="15"/>
        <v/>
      </c>
      <c r="I79" s="21" t="str">
        <f t="shared" si="16"/>
        <v/>
      </c>
      <c r="J79" s="21" t="str">
        <f t="shared" si="17"/>
        <v/>
      </c>
      <c r="K79" s="19"/>
      <c r="L79" s="12"/>
      <c r="M79" s="12"/>
      <c r="N79" s="12"/>
      <c r="O79" s="12"/>
      <c r="P79" s="12"/>
      <c r="Q79" s="12"/>
      <c r="R79" s="12"/>
      <c r="T79" s="8"/>
      <c r="U79" s="9"/>
      <c r="V79" s="9"/>
      <c r="W79" s="9"/>
      <c r="X79" s="9"/>
      <c r="Y79" s="9"/>
      <c r="Z79" s="9"/>
      <c r="AA79" s="9"/>
      <c r="AB79" s="9"/>
      <c r="AC79" s="8"/>
    </row>
    <row r="80" spans="1:29" x14ac:dyDescent="0.2">
      <c r="A80" s="24">
        <v>17</v>
      </c>
      <c r="B80" s="21">
        <f t="shared" si="9"/>
        <v>100</v>
      </c>
      <c r="C80" s="21">
        <f t="shared" si="10"/>
        <v>103.56446178400425</v>
      </c>
      <c r="D80" s="21">
        <f t="shared" si="11"/>
        <v>95.761659868771062</v>
      </c>
      <c r="E80" s="21">
        <f t="shared" si="12"/>
        <v>100.01773364071641</v>
      </c>
      <c r="F80" s="21" t="str">
        <f t="shared" si="13"/>
        <v/>
      </c>
      <c r="G80" s="21" t="str">
        <f t="shared" si="14"/>
        <v/>
      </c>
      <c r="H80" s="21" t="str">
        <f t="shared" si="15"/>
        <v/>
      </c>
      <c r="I80" s="21" t="str">
        <f t="shared" si="16"/>
        <v/>
      </c>
      <c r="J80" s="21" t="str">
        <f t="shared" si="17"/>
        <v/>
      </c>
      <c r="K80" s="19"/>
      <c r="L80" s="12"/>
      <c r="M80" s="12"/>
      <c r="N80" s="12"/>
      <c r="O80" s="12"/>
      <c r="P80" s="12"/>
      <c r="Q80" s="12"/>
      <c r="R80" s="12"/>
      <c r="T80" s="8"/>
      <c r="U80" s="9"/>
      <c r="V80" s="9"/>
      <c r="W80" s="9"/>
      <c r="X80" s="9"/>
      <c r="Y80" s="9"/>
      <c r="Z80" s="9"/>
      <c r="AA80" s="9"/>
      <c r="AB80" s="9"/>
      <c r="AC80" s="8"/>
    </row>
    <row r="81" spans="1:29" x14ac:dyDescent="0.2">
      <c r="A81" s="24">
        <v>18</v>
      </c>
      <c r="B81" s="21">
        <f t="shared" si="9"/>
        <v>100</v>
      </c>
      <c r="C81" s="21">
        <f t="shared" si="10"/>
        <v>103.27868852459017</v>
      </c>
      <c r="D81" s="21">
        <f t="shared" si="11"/>
        <v>101.63934426229508</v>
      </c>
      <c r="E81" s="21">
        <f t="shared" si="12"/>
        <v>104.91803278688525</v>
      </c>
      <c r="F81" s="21" t="str">
        <f t="shared" si="13"/>
        <v/>
      </c>
      <c r="G81" s="21" t="str">
        <f t="shared" si="14"/>
        <v/>
      </c>
      <c r="H81" s="21" t="str">
        <f t="shared" si="15"/>
        <v/>
      </c>
      <c r="I81" s="21" t="str">
        <f t="shared" si="16"/>
        <v/>
      </c>
      <c r="J81" s="21" t="str">
        <f t="shared" si="17"/>
        <v/>
      </c>
      <c r="K81" s="19"/>
      <c r="L81" s="12"/>
      <c r="M81" s="12"/>
      <c r="N81" s="12"/>
      <c r="O81" s="12"/>
      <c r="P81" s="12"/>
      <c r="Q81" s="12"/>
      <c r="R81" s="12"/>
      <c r="T81" s="8"/>
      <c r="U81" s="9"/>
      <c r="V81" s="9"/>
      <c r="W81" s="9"/>
      <c r="X81" s="9"/>
      <c r="Y81" s="9"/>
      <c r="Z81" s="9"/>
      <c r="AA81" s="9"/>
      <c r="AB81" s="9"/>
      <c r="AC81" s="8"/>
    </row>
    <row r="82" spans="1:29" x14ac:dyDescent="0.2">
      <c r="A82" s="24">
        <v>19</v>
      </c>
      <c r="B82" s="21">
        <f t="shared" si="9"/>
        <v>100</v>
      </c>
      <c r="C82" s="21">
        <f t="shared" si="10"/>
        <v>101.2987012987013</v>
      </c>
      <c r="D82" s="21">
        <f t="shared" si="11"/>
        <v>101.2987012987013</v>
      </c>
      <c r="E82" s="21">
        <f t="shared" si="12"/>
        <v>103.24675324675326</v>
      </c>
      <c r="F82" s="21" t="str">
        <f t="shared" si="13"/>
        <v/>
      </c>
      <c r="G82" s="21" t="str">
        <f t="shared" si="14"/>
        <v/>
      </c>
      <c r="H82" s="21" t="str">
        <f t="shared" si="15"/>
        <v/>
      </c>
      <c r="I82" s="21" t="str">
        <f t="shared" si="16"/>
        <v/>
      </c>
      <c r="J82" s="21" t="str">
        <f t="shared" si="17"/>
        <v/>
      </c>
      <c r="K82" s="19"/>
      <c r="L82" s="12"/>
      <c r="M82" s="12"/>
      <c r="N82" s="12"/>
      <c r="O82" s="12"/>
      <c r="P82" s="12"/>
      <c r="Q82" s="12"/>
      <c r="R82" s="12"/>
      <c r="T82" s="8"/>
      <c r="U82" s="9"/>
      <c r="V82" s="9"/>
      <c r="W82" s="9"/>
      <c r="X82" s="9"/>
      <c r="Y82" s="9"/>
      <c r="Z82" s="9"/>
      <c r="AA82" s="9"/>
      <c r="AB82" s="9"/>
      <c r="AC82" s="8"/>
    </row>
    <row r="83" spans="1:29" x14ac:dyDescent="0.2">
      <c r="A83" s="24">
        <v>20</v>
      </c>
      <c r="B83" s="21">
        <f t="shared" si="9"/>
        <v>100</v>
      </c>
      <c r="C83" s="21">
        <f t="shared" si="10"/>
        <v>105.10132774283716</v>
      </c>
      <c r="D83" s="21">
        <f t="shared" si="11"/>
        <v>105.66037735849056</v>
      </c>
      <c r="E83" s="21">
        <f t="shared" si="12"/>
        <v>109.01467505241089</v>
      </c>
      <c r="F83" s="21" t="str">
        <f t="shared" si="13"/>
        <v/>
      </c>
      <c r="G83" s="21" t="str">
        <f t="shared" si="14"/>
        <v/>
      </c>
      <c r="H83" s="21" t="str">
        <f t="shared" si="15"/>
        <v/>
      </c>
      <c r="I83" s="21" t="str">
        <f t="shared" si="16"/>
        <v/>
      </c>
      <c r="J83" s="21" t="str">
        <f t="shared" si="17"/>
        <v/>
      </c>
      <c r="K83" s="19"/>
      <c r="L83" s="12"/>
      <c r="M83" s="12"/>
      <c r="N83" s="12"/>
      <c r="O83" s="12"/>
      <c r="P83" s="12"/>
      <c r="Q83" s="12"/>
      <c r="R83" s="12"/>
      <c r="T83" s="8"/>
      <c r="U83" s="9"/>
      <c r="V83" s="9"/>
      <c r="W83" s="9"/>
      <c r="X83" s="9"/>
      <c r="Y83" s="9"/>
      <c r="Z83" s="9"/>
      <c r="AA83" s="9"/>
      <c r="AB83" s="9"/>
      <c r="AC83" s="8"/>
    </row>
    <row r="84" spans="1:29" x14ac:dyDescent="0.2">
      <c r="A84" s="24">
        <v>21</v>
      </c>
      <c r="B84" s="21" t="str">
        <f t="shared" si="9"/>
        <v/>
      </c>
      <c r="C84" s="21" t="str">
        <f t="shared" si="10"/>
        <v/>
      </c>
      <c r="D84" s="21" t="str">
        <f t="shared" si="11"/>
        <v/>
      </c>
      <c r="E84" s="21" t="str">
        <f t="shared" si="12"/>
        <v/>
      </c>
      <c r="F84" s="21" t="str">
        <f t="shared" si="13"/>
        <v/>
      </c>
      <c r="G84" s="21" t="str">
        <f t="shared" si="14"/>
        <v/>
      </c>
      <c r="H84" s="21" t="str">
        <f t="shared" si="15"/>
        <v/>
      </c>
      <c r="I84" s="21" t="str">
        <f t="shared" si="16"/>
        <v/>
      </c>
      <c r="J84" s="21" t="str">
        <f t="shared" si="17"/>
        <v/>
      </c>
      <c r="K84" s="19"/>
      <c r="L84" s="12"/>
      <c r="M84" s="12"/>
      <c r="N84" s="12"/>
      <c r="O84" s="12"/>
      <c r="P84" s="12"/>
      <c r="Q84" s="12"/>
      <c r="R84" s="12"/>
      <c r="T84" s="8"/>
      <c r="U84" s="9"/>
      <c r="V84" s="9"/>
      <c r="W84" s="9"/>
      <c r="X84" s="9"/>
      <c r="Y84" s="9"/>
      <c r="Z84" s="9"/>
      <c r="AA84" s="9"/>
      <c r="AB84" s="9"/>
      <c r="AC84" s="8"/>
    </row>
    <row r="85" spans="1:29" x14ac:dyDescent="0.2">
      <c r="A85" s="24">
        <v>22</v>
      </c>
      <c r="B85" s="21" t="str">
        <f t="shared" si="9"/>
        <v/>
      </c>
      <c r="C85" s="21" t="str">
        <f t="shared" si="10"/>
        <v/>
      </c>
      <c r="D85" s="21" t="str">
        <f t="shared" si="11"/>
        <v/>
      </c>
      <c r="E85" s="21" t="str">
        <f t="shared" si="12"/>
        <v/>
      </c>
      <c r="F85" s="21" t="str">
        <f t="shared" si="13"/>
        <v/>
      </c>
      <c r="G85" s="21" t="str">
        <f t="shared" si="14"/>
        <v/>
      </c>
      <c r="H85" s="21" t="str">
        <f t="shared" si="15"/>
        <v/>
      </c>
      <c r="I85" s="21" t="str">
        <f t="shared" si="16"/>
        <v/>
      </c>
      <c r="J85" s="21" t="str">
        <f t="shared" si="17"/>
        <v/>
      </c>
      <c r="K85" s="19"/>
      <c r="L85" s="12"/>
      <c r="M85" s="12"/>
      <c r="N85" s="12"/>
      <c r="O85" s="12"/>
      <c r="P85" s="12"/>
      <c r="Q85" s="12"/>
      <c r="R85" s="12"/>
      <c r="T85" s="8"/>
      <c r="U85" s="9"/>
      <c r="V85" s="9"/>
      <c r="W85" s="9"/>
      <c r="X85" s="9"/>
      <c r="Y85" s="9"/>
      <c r="Z85" s="9"/>
      <c r="AA85" s="9"/>
      <c r="AB85" s="9"/>
      <c r="AC85" s="8"/>
    </row>
    <row r="86" spans="1:29" x14ac:dyDescent="0.2">
      <c r="A86" s="24">
        <v>23</v>
      </c>
      <c r="B86" s="21" t="str">
        <f t="shared" si="9"/>
        <v/>
      </c>
      <c r="C86" s="21" t="str">
        <f t="shared" si="10"/>
        <v/>
      </c>
      <c r="D86" s="21" t="str">
        <f t="shared" si="11"/>
        <v/>
      </c>
      <c r="E86" s="21" t="str">
        <f t="shared" si="12"/>
        <v/>
      </c>
      <c r="F86" s="21" t="str">
        <f t="shared" si="13"/>
        <v/>
      </c>
      <c r="G86" s="21" t="str">
        <f t="shared" si="14"/>
        <v/>
      </c>
      <c r="H86" s="21" t="str">
        <f t="shared" si="15"/>
        <v/>
      </c>
      <c r="I86" s="21" t="str">
        <f t="shared" si="16"/>
        <v/>
      </c>
      <c r="J86" s="21" t="str">
        <f t="shared" si="17"/>
        <v/>
      </c>
      <c r="K86" s="19"/>
      <c r="L86" s="12"/>
      <c r="M86" s="12"/>
      <c r="N86" s="12"/>
      <c r="O86" s="12"/>
      <c r="P86" s="12"/>
      <c r="Q86" s="12"/>
      <c r="R86" s="12"/>
      <c r="T86" s="8"/>
      <c r="U86" s="9"/>
      <c r="V86" s="9"/>
      <c r="W86" s="9"/>
      <c r="X86" s="9"/>
      <c r="Y86" s="9"/>
      <c r="Z86" s="9"/>
      <c r="AA86" s="9"/>
      <c r="AB86" s="9"/>
      <c r="AC86" s="8"/>
    </row>
    <row r="87" spans="1:29" x14ac:dyDescent="0.2">
      <c r="A87" s="24">
        <v>24</v>
      </c>
      <c r="B87" s="21" t="str">
        <f t="shared" si="9"/>
        <v/>
      </c>
      <c r="C87" s="21" t="str">
        <f t="shared" si="10"/>
        <v/>
      </c>
      <c r="D87" s="21" t="str">
        <f t="shared" si="11"/>
        <v/>
      </c>
      <c r="E87" s="21" t="str">
        <f t="shared" si="12"/>
        <v/>
      </c>
      <c r="F87" s="21" t="str">
        <f t="shared" si="13"/>
        <v/>
      </c>
      <c r="G87" s="21" t="str">
        <f t="shared" si="14"/>
        <v/>
      </c>
      <c r="H87" s="21" t="str">
        <f t="shared" si="15"/>
        <v/>
      </c>
      <c r="I87" s="21" t="str">
        <f t="shared" si="16"/>
        <v/>
      </c>
      <c r="J87" s="21" t="str">
        <f t="shared" si="17"/>
        <v/>
      </c>
      <c r="K87" s="19"/>
      <c r="L87" s="12"/>
      <c r="M87" s="12"/>
      <c r="N87" s="12"/>
      <c r="O87" s="12"/>
      <c r="P87" s="12"/>
      <c r="Q87" s="12"/>
      <c r="R87" s="12"/>
      <c r="T87" s="8"/>
      <c r="U87" s="9"/>
      <c r="V87" s="9"/>
      <c r="W87" s="9"/>
      <c r="X87" s="9"/>
      <c r="Y87" s="9"/>
      <c r="Z87" s="9"/>
      <c r="AA87" s="9"/>
      <c r="AB87" s="9"/>
      <c r="AC87" s="8"/>
    </row>
    <row r="88" spans="1:29" x14ac:dyDescent="0.2">
      <c r="A88" s="24">
        <v>25</v>
      </c>
      <c r="B88" s="21" t="str">
        <f t="shared" si="9"/>
        <v/>
      </c>
      <c r="C88" s="21" t="str">
        <f t="shared" si="10"/>
        <v/>
      </c>
      <c r="D88" s="21" t="str">
        <f t="shared" si="11"/>
        <v/>
      </c>
      <c r="E88" s="21" t="str">
        <f t="shared" si="12"/>
        <v/>
      </c>
      <c r="F88" s="21" t="str">
        <f t="shared" si="13"/>
        <v/>
      </c>
      <c r="G88" s="21" t="str">
        <f t="shared" si="14"/>
        <v/>
      </c>
      <c r="H88" s="21" t="str">
        <f t="shared" si="15"/>
        <v/>
      </c>
      <c r="I88" s="21" t="str">
        <f t="shared" si="16"/>
        <v/>
      </c>
      <c r="J88" s="21" t="str">
        <f t="shared" si="17"/>
        <v/>
      </c>
      <c r="K88" s="19"/>
      <c r="L88" s="12"/>
      <c r="M88" s="12"/>
      <c r="N88" s="12"/>
      <c r="O88" s="12"/>
      <c r="P88" s="12"/>
      <c r="Q88" s="12"/>
      <c r="R88" s="12"/>
      <c r="T88" s="8"/>
      <c r="U88" s="9"/>
      <c r="V88" s="9"/>
      <c r="W88" s="9"/>
      <c r="X88" s="9"/>
      <c r="Y88" s="9"/>
      <c r="Z88" s="9"/>
      <c r="AA88" s="9"/>
      <c r="AB88" s="9"/>
      <c r="AC88" s="8"/>
    </row>
    <row r="89" spans="1:29" x14ac:dyDescent="0.2">
      <c r="A89" s="24">
        <v>26</v>
      </c>
      <c r="B89" s="21" t="str">
        <f t="shared" si="9"/>
        <v/>
      </c>
      <c r="C89" s="21" t="str">
        <f t="shared" si="10"/>
        <v/>
      </c>
      <c r="D89" s="21" t="str">
        <f t="shared" si="11"/>
        <v/>
      </c>
      <c r="E89" s="21" t="str">
        <f t="shared" si="12"/>
        <v/>
      </c>
      <c r="F89" s="21" t="str">
        <f t="shared" si="13"/>
        <v/>
      </c>
      <c r="G89" s="21" t="str">
        <f t="shared" si="14"/>
        <v/>
      </c>
      <c r="H89" s="21" t="str">
        <f t="shared" si="15"/>
        <v/>
      </c>
      <c r="I89" s="21" t="str">
        <f t="shared" si="16"/>
        <v/>
      </c>
      <c r="J89" s="21" t="str">
        <f t="shared" si="17"/>
        <v/>
      </c>
      <c r="K89" s="19"/>
      <c r="L89" s="12"/>
      <c r="M89" s="12"/>
      <c r="N89" s="12"/>
      <c r="O89" s="12"/>
      <c r="P89" s="12"/>
      <c r="Q89" s="12"/>
      <c r="R89" s="12"/>
      <c r="T89" s="8"/>
      <c r="U89" s="9"/>
      <c r="V89" s="9"/>
      <c r="W89" s="9"/>
      <c r="X89" s="9"/>
      <c r="Y89" s="9"/>
      <c r="Z89" s="9"/>
      <c r="AA89" s="9"/>
      <c r="AB89" s="9"/>
      <c r="AC89" s="8"/>
    </row>
    <row r="90" spans="1:29" x14ac:dyDescent="0.2">
      <c r="A90" s="24">
        <v>27</v>
      </c>
      <c r="B90" s="21" t="str">
        <f t="shared" si="9"/>
        <v/>
      </c>
      <c r="C90" s="21" t="str">
        <f t="shared" si="10"/>
        <v/>
      </c>
      <c r="D90" s="21" t="str">
        <f t="shared" si="11"/>
        <v/>
      </c>
      <c r="E90" s="21" t="str">
        <f t="shared" si="12"/>
        <v/>
      </c>
      <c r="F90" s="21" t="str">
        <f t="shared" si="13"/>
        <v/>
      </c>
      <c r="G90" s="21" t="str">
        <f t="shared" si="14"/>
        <v/>
      </c>
      <c r="H90" s="21" t="str">
        <f t="shared" si="15"/>
        <v/>
      </c>
      <c r="I90" s="21" t="str">
        <f t="shared" si="16"/>
        <v/>
      </c>
      <c r="J90" s="21" t="str">
        <f t="shared" si="17"/>
        <v/>
      </c>
      <c r="K90" s="19"/>
      <c r="L90" s="12"/>
      <c r="M90" s="12"/>
      <c r="N90" s="12"/>
      <c r="O90" s="12"/>
      <c r="P90" s="12"/>
      <c r="Q90" s="12"/>
      <c r="R90" s="12"/>
      <c r="T90" s="8"/>
      <c r="U90" s="9"/>
      <c r="V90" s="9"/>
      <c r="W90" s="9"/>
      <c r="X90" s="9"/>
      <c r="Y90" s="9"/>
      <c r="Z90" s="9"/>
      <c r="AA90" s="9"/>
      <c r="AB90" s="9"/>
      <c r="AC90" s="8"/>
    </row>
    <row r="91" spans="1:29" x14ac:dyDescent="0.2">
      <c r="A91" s="24">
        <v>28</v>
      </c>
      <c r="B91" s="21" t="str">
        <f t="shared" si="9"/>
        <v/>
      </c>
      <c r="C91" s="21" t="str">
        <f t="shared" si="10"/>
        <v/>
      </c>
      <c r="D91" s="21" t="str">
        <f t="shared" si="11"/>
        <v/>
      </c>
      <c r="E91" s="21" t="str">
        <f t="shared" si="12"/>
        <v/>
      </c>
      <c r="F91" s="21" t="str">
        <f t="shared" si="13"/>
        <v/>
      </c>
      <c r="G91" s="21" t="str">
        <f t="shared" si="14"/>
        <v/>
      </c>
      <c r="H91" s="21" t="str">
        <f t="shared" si="15"/>
        <v/>
      </c>
      <c r="I91" s="21" t="str">
        <f t="shared" si="16"/>
        <v/>
      </c>
      <c r="J91" s="21" t="str">
        <f t="shared" si="17"/>
        <v/>
      </c>
      <c r="K91" s="19"/>
      <c r="L91" s="12"/>
      <c r="M91" s="12"/>
      <c r="N91" s="12"/>
      <c r="O91" s="12"/>
      <c r="P91" s="12"/>
      <c r="Q91" s="12"/>
      <c r="R91" s="12"/>
      <c r="T91" s="8"/>
      <c r="U91" s="9"/>
      <c r="V91" s="9"/>
      <c r="W91" s="9"/>
      <c r="X91" s="9"/>
      <c r="Y91" s="9"/>
      <c r="Z91" s="9"/>
      <c r="AA91" s="9"/>
      <c r="AB91" s="9"/>
      <c r="AC91" s="8"/>
    </row>
    <row r="92" spans="1:29" x14ac:dyDescent="0.2">
      <c r="A92" s="24">
        <v>29</v>
      </c>
      <c r="B92" s="21" t="str">
        <f t="shared" si="9"/>
        <v/>
      </c>
      <c r="C92" s="21" t="str">
        <f t="shared" si="10"/>
        <v/>
      </c>
      <c r="D92" s="21" t="str">
        <f t="shared" si="11"/>
        <v/>
      </c>
      <c r="E92" s="21" t="str">
        <f t="shared" si="12"/>
        <v/>
      </c>
      <c r="F92" s="21" t="str">
        <f t="shared" si="13"/>
        <v/>
      </c>
      <c r="G92" s="21" t="str">
        <f t="shared" si="14"/>
        <v/>
      </c>
      <c r="H92" s="21" t="str">
        <f t="shared" si="15"/>
        <v/>
      </c>
      <c r="I92" s="21" t="str">
        <f t="shared" si="16"/>
        <v/>
      </c>
      <c r="J92" s="21" t="str">
        <f t="shared" si="17"/>
        <v/>
      </c>
      <c r="K92" s="19"/>
      <c r="L92" s="12"/>
      <c r="M92" s="12"/>
      <c r="N92" s="12"/>
      <c r="O92" s="12"/>
      <c r="P92" s="12"/>
      <c r="Q92" s="12"/>
      <c r="R92" s="12"/>
      <c r="T92" s="8"/>
      <c r="U92" s="9"/>
      <c r="V92" s="9"/>
      <c r="W92" s="9"/>
      <c r="X92" s="9"/>
      <c r="Y92" s="9"/>
      <c r="Z92" s="9"/>
      <c r="AA92" s="9"/>
      <c r="AB92" s="9"/>
      <c r="AC92" s="8"/>
    </row>
    <row r="93" spans="1:29" x14ac:dyDescent="0.2">
      <c r="A93" s="24">
        <v>30</v>
      </c>
      <c r="B93" s="21" t="str">
        <f t="shared" si="9"/>
        <v/>
      </c>
      <c r="C93" s="21" t="str">
        <f t="shared" si="10"/>
        <v/>
      </c>
      <c r="D93" s="21" t="str">
        <f t="shared" si="11"/>
        <v/>
      </c>
      <c r="E93" s="21" t="str">
        <f t="shared" si="12"/>
        <v/>
      </c>
      <c r="F93" s="21" t="str">
        <f t="shared" si="13"/>
        <v/>
      </c>
      <c r="G93" s="21" t="str">
        <f t="shared" si="14"/>
        <v/>
      </c>
      <c r="H93" s="21" t="str">
        <f t="shared" si="15"/>
        <v/>
      </c>
      <c r="I93" s="21" t="str">
        <f t="shared" si="16"/>
        <v/>
      </c>
      <c r="J93" s="21" t="str">
        <f t="shared" si="17"/>
        <v/>
      </c>
      <c r="K93" s="19"/>
      <c r="L93" s="12"/>
      <c r="M93" s="12"/>
      <c r="N93" s="12"/>
      <c r="O93" s="12"/>
      <c r="P93" s="12"/>
      <c r="Q93" s="12"/>
      <c r="R93" s="12"/>
      <c r="T93" s="8"/>
      <c r="U93" s="9"/>
      <c r="V93" s="9"/>
      <c r="W93" s="9"/>
      <c r="X93" s="9"/>
      <c r="Y93" s="9"/>
      <c r="Z93" s="9"/>
      <c r="AA93" s="9"/>
      <c r="AB93" s="9"/>
      <c r="AC93" s="8"/>
    </row>
    <row r="94" spans="1:29" x14ac:dyDescent="0.2">
      <c r="A94" s="24">
        <v>31</v>
      </c>
      <c r="B94" s="21" t="str">
        <f t="shared" si="9"/>
        <v/>
      </c>
      <c r="C94" s="21" t="str">
        <f t="shared" si="10"/>
        <v/>
      </c>
      <c r="D94" s="21" t="str">
        <f t="shared" si="11"/>
        <v/>
      </c>
      <c r="E94" s="21" t="str">
        <f t="shared" si="12"/>
        <v/>
      </c>
      <c r="F94" s="21" t="str">
        <f t="shared" si="13"/>
        <v/>
      </c>
      <c r="G94" s="21" t="str">
        <f t="shared" si="14"/>
        <v/>
      </c>
      <c r="H94" s="21" t="str">
        <f t="shared" si="15"/>
        <v/>
      </c>
      <c r="I94" s="21" t="str">
        <f t="shared" si="16"/>
        <v/>
      </c>
      <c r="J94" s="21" t="str">
        <f t="shared" si="17"/>
        <v/>
      </c>
      <c r="K94" s="19"/>
      <c r="L94" s="12"/>
      <c r="M94" s="12"/>
      <c r="N94" s="12"/>
      <c r="O94" s="12"/>
      <c r="P94" s="12"/>
      <c r="Q94" s="12"/>
      <c r="R94" s="12"/>
      <c r="T94" s="8"/>
      <c r="U94" s="9"/>
      <c r="V94" s="9"/>
      <c r="W94" s="9"/>
      <c r="X94" s="9"/>
      <c r="Y94" s="9"/>
      <c r="Z94" s="9"/>
      <c r="AA94" s="9"/>
      <c r="AB94" s="9"/>
      <c r="AC94" s="8"/>
    </row>
    <row r="95" spans="1:29" x14ac:dyDescent="0.2">
      <c r="A95" s="24">
        <v>32</v>
      </c>
      <c r="B95" s="21" t="str">
        <f t="shared" si="9"/>
        <v/>
      </c>
      <c r="C95" s="21" t="str">
        <f t="shared" si="10"/>
        <v/>
      </c>
      <c r="D95" s="21" t="str">
        <f t="shared" si="11"/>
        <v/>
      </c>
      <c r="E95" s="21" t="str">
        <f t="shared" si="12"/>
        <v/>
      </c>
      <c r="F95" s="21" t="str">
        <f t="shared" si="13"/>
        <v/>
      </c>
      <c r="G95" s="21" t="str">
        <f t="shared" si="14"/>
        <v/>
      </c>
      <c r="H95" s="21" t="str">
        <f t="shared" si="15"/>
        <v/>
      </c>
      <c r="I95" s="21" t="str">
        <f t="shared" si="16"/>
        <v/>
      </c>
      <c r="J95" s="21" t="str">
        <f t="shared" si="17"/>
        <v/>
      </c>
      <c r="K95" s="19"/>
      <c r="L95" s="12"/>
      <c r="M95" s="12"/>
      <c r="N95" s="12"/>
      <c r="O95" s="12"/>
      <c r="P95" s="12"/>
      <c r="Q95" s="12"/>
      <c r="R95" s="12"/>
      <c r="T95" s="8"/>
      <c r="U95" s="9"/>
      <c r="V95" s="9"/>
      <c r="W95" s="9"/>
      <c r="X95" s="9"/>
      <c r="Y95" s="9"/>
      <c r="Z95" s="9"/>
      <c r="AA95" s="9"/>
      <c r="AB95" s="9"/>
      <c r="AC95" s="8"/>
    </row>
    <row r="96" spans="1:29" x14ac:dyDescent="0.2">
      <c r="A96" s="24">
        <v>33</v>
      </c>
      <c r="B96" s="21" t="str">
        <f t="shared" si="9"/>
        <v/>
      </c>
      <c r="C96" s="21" t="str">
        <f t="shared" si="10"/>
        <v/>
      </c>
      <c r="D96" s="21" t="str">
        <f t="shared" si="11"/>
        <v/>
      </c>
      <c r="E96" s="21" t="str">
        <f t="shared" si="12"/>
        <v/>
      </c>
      <c r="F96" s="21" t="str">
        <f t="shared" si="13"/>
        <v/>
      </c>
      <c r="G96" s="21" t="str">
        <f t="shared" si="14"/>
        <v/>
      </c>
      <c r="H96" s="21" t="str">
        <f t="shared" si="15"/>
        <v/>
      </c>
      <c r="I96" s="21" t="str">
        <f t="shared" si="16"/>
        <v/>
      </c>
      <c r="J96" s="21" t="str">
        <f t="shared" si="17"/>
        <v/>
      </c>
      <c r="K96" s="19"/>
      <c r="L96" s="12"/>
      <c r="M96" s="12"/>
      <c r="N96" s="12"/>
      <c r="O96" s="12"/>
      <c r="P96" s="12"/>
      <c r="Q96" s="12"/>
      <c r="R96" s="12"/>
      <c r="T96" s="8"/>
      <c r="U96" s="9"/>
      <c r="V96" s="9"/>
      <c r="W96" s="9"/>
      <c r="X96" s="9"/>
      <c r="Y96" s="9"/>
      <c r="Z96" s="9"/>
      <c r="AA96" s="9"/>
      <c r="AB96" s="9"/>
      <c r="AC96" s="8"/>
    </row>
    <row r="97" spans="1:29" x14ac:dyDescent="0.2">
      <c r="A97" s="24">
        <v>34</v>
      </c>
      <c r="B97" s="21" t="str">
        <f t="shared" si="9"/>
        <v/>
      </c>
      <c r="C97" s="21" t="str">
        <f t="shared" si="10"/>
        <v/>
      </c>
      <c r="D97" s="21" t="str">
        <f t="shared" si="11"/>
        <v/>
      </c>
      <c r="E97" s="21" t="str">
        <f t="shared" si="12"/>
        <v/>
      </c>
      <c r="F97" s="21" t="str">
        <f t="shared" si="13"/>
        <v/>
      </c>
      <c r="G97" s="21" t="str">
        <f t="shared" si="14"/>
        <v/>
      </c>
      <c r="H97" s="21" t="str">
        <f t="shared" si="15"/>
        <v/>
      </c>
      <c r="I97" s="21" t="str">
        <f t="shared" si="16"/>
        <v/>
      </c>
      <c r="J97" s="21" t="str">
        <f t="shared" si="17"/>
        <v/>
      </c>
      <c r="K97" s="19"/>
      <c r="L97" s="12"/>
      <c r="M97" s="12"/>
      <c r="N97" s="12"/>
      <c r="O97" s="12"/>
      <c r="P97" s="12"/>
      <c r="Q97" s="12"/>
      <c r="R97" s="12"/>
      <c r="T97" s="8"/>
      <c r="U97" s="9"/>
      <c r="V97" s="9"/>
      <c r="W97" s="9"/>
      <c r="X97" s="9"/>
      <c r="Y97" s="9"/>
      <c r="Z97" s="9"/>
      <c r="AA97" s="9"/>
      <c r="AB97" s="9"/>
      <c r="AC97" s="8"/>
    </row>
    <row r="98" spans="1:29" ht="13.5" customHeight="1" x14ac:dyDescent="0.2">
      <c r="A98" s="24">
        <v>35</v>
      </c>
      <c r="B98" s="21" t="str">
        <f t="shared" si="9"/>
        <v/>
      </c>
      <c r="C98" s="21" t="str">
        <f t="shared" si="10"/>
        <v/>
      </c>
      <c r="D98" s="21" t="str">
        <f t="shared" si="11"/>
        <v/>
      </c>
      <c r="E98" s="21" t="str">
        <f t="shared" si="12"/>
        <v/>
      </c>
      <c r="F98" s="21" t="str">
        <f t="shared" si="13"/>
        <v/>
      </c>
      <c r="G98" s="21" t="str">
        <f t="shared" si="14"/>
        <v/>
      </c>
      <c r="H98" s="21" t="str">
        <f t="shared" si="15"/>
        <v/>
      </c>
      <c r="I98" s="21" t="str">
        <f t="shared" si="16"/>
        <v/>
      </c>
      <c r="J98" s="21" t="str">
        <f t="shared" si="17"/>
        <v/>
      </c>
      <c r="K98" s="45"/>
      <c r="L98" s="46"/>
      <c r="M98" s="46"/>
      <c r="N98" s="46"/>
      <c r="O98" s="46"/>
      <c r="P98" s="46"/>
      <c r="Q98" s="46"/>
      <c r="R98" s="46"/>
      <c r="T98" s="8"/>
      <c r="U98" s="9"/>
      <c r="V98" s="9"/>
      <c r="W98" s="9"/>
      <c r="X98" s="9"/>
      <c r="Y98" s="9"/>
      <c r="Z98" s="9"/>
      <c r="AA98" s="9"/>
      <c r="AB98" s="9"/>
      <c r="AC98" s="8"/>
    </row>
    <row r="99" spans="1:29" x14ac:dyDescent="0.2">
      <c r="A99" s="24">
        <v>36</v>
      </c>
      <c r="B99" s="21" t="str">
        <f t="shared" si="9"/>
        <v/>
      </c>
      <c r="C99" s="21" t="str">
        <f t="shared" si="10"/>
        <v/>
      </c>
      <c r="D99" s="21" t="str">
        <f t="shared" si="11"/>
        <v/>
      </c>
      <c r="E99" s="21" t="str">
        <f t="shared" si="12"/>
        <v/>
      </c>
      <c r="F99" s="21" t="str">
        <f t="shared" si="13"/>
        <v/>
      </c>
      <c r="G99" s="21" t="str">
        <f t="shared" si="14"/>
        <v/>
      </c>
      <c r="H99" s="21" t="str">
        <f t="shared" si="15"/>
        <v/>
      </c>
      <c r="I99" s="21" t="str">
        <f t="shared" si="16"/>
        <v/>
      </c>
      <c r="J99" s="21" t="str">
        <f t="shared" si="17"/>
        <v/>
      </c>
      <c r="K99" s="47"/>
      <c r="L99" s="46"/>
      <c r="M99" s="46"/>
      <c r="N99" s="46"/>
      <c r="O99" s="46"/>
      <c r="P99" s="46"/>
      <c r="Q99" s="46"/>
      <c r="R99" s="46"/>
      <c r="T99" s="8"/>
      <c r="U99" s="9"/>
      <c r="V99" s="9"/>
      <c r="W99" s="9"/>
      <c r="X99" s="9"/>
      <c r="Y99" s="9"/>
      <c r="Z99" s="9"/>
      <c r="AA99" s="9"/>
      <c r="AB99" s="9"/>
      <c r="AC99" s="8"/>
    </row>
    <row r="100" spans="1:29" x14ac:dyDescent="0.2">
      <c r="A100" s="24">
        <v>37</v>
      </c>
      <c r="B100" s="21" t="str">
        <f t="shared" si="9"/>
        <v/>
      </c>
      <c r="C100" s="21" t="str">
        <f t="shared" si="10"/>
        <v/>
      </c>
      <c r="D100" s="21" t="str">
        <f t="shared" si="11"/>
        <v/>
      </c>
      <c r="E100" s="21" t="str">
        <f t="shared" si="12"/>
        <v/>
      </c>
      <c r="F100" s="21" t="str">
        <f t="shared" si="13"/>
        <v/>
      </c>
      <c r="G100" s="21" t="str">
        <f t="shared" si="14"/>
        <v/>
      </c>
      <c r="H100" s="21" t="str">
        <f t="shared" si="15"/>
        <v/>
      </c>
      <c r="I100" s="21" t="str">
        <f t="shared" si="16"/>
        <v/>
      </c>
      <c r="J100" s="21" t="str">
        <f t="shared" si="17"/>
        <v/>
      </c>
      <c r="K100" s="47"/>
      <c r="L100" s="46"/>
      <c r="M100" s="46"/>
      <c r="N100" s="46"/>
      <c r="O100" s="46"/>
      <c r="P100" s="46"/>
      <c r="Q100" s="46"/>
      <c r="R100" s="46"/>
      <c r="T100" s="8"/>
      <c r="U100" s="9"/>
      <c r="V100" s="9"/>
      <c r="W100" s="9"/>
      <c r="X100" s="9"/>
      <c r="Y100" s="9"/>
      <c r="Z100" s="9"/>
      <c r="AA100" s="9"/>
      <c r="AB100" s="9"/>
      <c r="AC100" s="8"/>
    </row>
    <row r="101" spans="1:29" x14ac:dyDescent="0.2">
      <c r="A101" s="24">
        <v>38</v>
      </c>
      <c r="B101" s="21" t="str">
        <f t="shared" si="9"/>
        <v/>
      </c>
      <c r="C101" s="21" t="str">
        <f t="shared" si="10"/>
        <v/>
      </c>
      <c r="D101" s="21" t="str">
        <f t="shared" si="11"/>
        <v/>
      </c>
      <c r="E101" s="21" t="str">
        <f t="shared" si="12"/>
        <v/>
      </c>
      <c r="F101" s="21" t="str">
        <f t="shared" si="13"/>
        <v/>
      </c>
      <c r="G101" s="21" t="str">
        <f t="shared" si="14"/>
        <v/>
      </c>
      <c r="H101" s="21" t="str">
        <f t="shared" si="15"/>
        <v/>
      </c>
      <c r="I101" s="21" t="str">
        <f t="shared" si="16"/>
        <v/>
      </c>
      <c r="J101" s="21" t="str">
        <f t="shared" si="17"/>
        <v/>
      </c>
      <c r="K101" s="47"/>
      <c r="L101" s="46"/>
      <c r="M101" s="46"/>
      <c r="N101" s="46"/>
      <c r="O101" s="46"/>
      <c r="P101" s="46"/>
      <c r="Q101" s="46"/>
      <c r="R101" s="46"/>
      <c r="T101" s="8"/>
      <c r="U101" s="9"/>
      <c r="V101" s="9"/>
      <c r="W101" s="9"/>
      <c r="X101" s="9"/>
      <c r="Y101" s="9"/>
      <c r="Z101" s="9"/>
      <c r="AA101" s="9"/>
      <c r="AB101" s="9"/>
      <c r="AC101" s="8"/>
    </row>
    <row r="102" spans="1:29" x14ac:dyDescent="0.2">
      <c r="A102" s="24">
        <v>39</v>
      </c>
      <c r="B102" s="21" t="str">
        <f t="shared" si="9"/>
        <v/>
      </c>
      <c r="C102" s="21" t="str">
        <f t="shared" si="10"/>
        <v/>
      </c>
      <c r="D102" s="21" t="str">
        <f t="shared" si="11"/>
        <v/>
      </c>
      <c r="E102" s="21" t="str">
        <f t="shared" si="12"/>
        <v/>
      </c>
      <c r="F102" s="21" t="str">
        <f t="shared" si="13"/>
        <v/>
      </c>
      <c r="G102" s="21" t="str">
        <f t="shared" si="14"/>
        <v/>
      </c>
      <c r="H102" s="21" t="str">
        <f t="shared" si="15"/>
        <v/>
      </c>
      <c r="I102" s="21" t="str">
        <f t="shared" si="16"/>
        <v/>
      </c>
      <c r="J102" s="21" t="str">
        <f t="shared" si="17"/>
        <v/>
      </c>
      <c r="K102" s="152" t="s">
        <v>28</v>
      </c>
      <c r="L102" s="161"/>
      <c r="M102" s="161"/>
      <c r="N102" s="161"/>
      <c r="O102" s="161"/>
      <c r="P102" s="161"/>
      <c r="Q102" s="161"/>
      <c r="R102" s="161"/>
      <c r="T102" s="8"/>
      <c r="U102" s="9"/>
      <c r="V102" s="9"/>
      <c r="W102" s="9"/>
      <c r="X102" s="9"/>
      <c r="Y102" s="9"/>
      <c r="Z102" s="9"/>
      <c r="AA102" s="9"/>
      <c r="AB102" s="9"/>
      <c r="AC102" s="8"/>
    </row>
    <row r="103" spans="1:29" x14ac:dyDescent="0.2">
      <c r="A103" s="24">
        <v>40</v>
      </c>
      <c r="B103" s="21" t="str">
        <f t="shared" si="9"/>
        <v/>
      </c>
      <c r="C103" s="21" t="str">
        <f t="shared" si="10"/>
        <v/>
      </c>
      <c r="D103" s="21" t="str">
        <f t="shared" si="11"/>
        <v/>
      </c>
      <c r="E103" s="21" t="str">
        <f t="shared" si="12"/>
        <v/>
      </c>
      <c r="F103" s="21" t="str">
        <f t="shared" si="13"/>
        <v/>
      </c>
      <c r="G103" s="21" t="str">
        <f t="shared" si="14"/>
        <v/>
      </c>
      <c r="H103" s="21" t="str">
        <f t="shared" si="15"/>
        <v/>
      </c>
      <c r="I103" s="21" t="str">
        <f t="shared" si="16"/>
        <v/>
      </c>
      <c r="J103" s="21" t="str">
        <f t="shared" si="17"/>
        <v/>
      </c>
      <c r="K103" s="162"/>
      <c r="L103" s="161"/>
      <c r="M103" s="161"/>
      <c r="N103" s="161"/>
      <c r="O103" s="161"/>
      <c r="P103" s="161"/>
      <c r="Q103" s="161"/>
      <c r="R103" s="161"/>
      <c r="T103" s="8"/>
      <c r="U103" s="9"/>
      <c r="V103" s="9"/>
      <c r="W103" s="9"/>
      <c r="X103" s="9"/>
      <c r="Y103" s="9"/>
      <c r="Z103" s="9"/>
      <c r="AA103" s="9"/>
      <c r="AB103" s="9"/>
      <c r="AC103" s="8"/>
    </row>
    <row r="104" spans="1:29" x14ac:dyDescent="0.2">
      <c r="A104" s="24">
        <v>41</v>
      </c>
      <c r="B104" s="21" t="str">
        <f t="shared" ref="B104:B113" si="18">IF((B48&lt;&gt;0)*ISNUMBER(B48),100*(B48/B48),"")</f>
        <v/>
      </c>
      <c r="C104" s="21" t="str">
        <f t="shared" ref="C104:C113" si="19">IF((B48&lt;&gt;0)*ISNUMBER(C48),100*(C48/B48),"")</f>
        <v/>
      </c>
      <c r="D104" s="21" t="str">
        <f t="shared" ref="D104:D113" si="20">IF((B48&lt;&gt;0)*ISNUMBER(D48),100*(D48/B48),"")</f>
        <v/>
      </c>
      <c r="E104" s="21" t="str">
        <f t="shared" ref="E104:E113" si="21">IF((B48&lt;&gt;0)*ISNUMBER(E48),100*(E48/B48),"")</f>
        <v/>
      </c>
      <c r="F104" s="21" t="str">
        <f t="shared" ref="F104:F113" si="22">IF((B48&lt;&gt;0)*ISNUMBER(F48),100*(F48/B48),"")</f>
        <v/>
      </c>
      <c r="G104" s="21" t="str">
        <f t="shared" ref="G104:G113" si="23">IF((B48&lt;&gt;0)*ISNUMBER(G48),100*(G48/B48),"")</f>
        <v/>
      </c>
      <c r="H104" s="21" t="str">
        <f t="shared" ref="H104:H113" si="24">IF((B48&lt;&gt;0)*ISNUMBER(H48),100*(H48/B48),"")</f>
        <v/>
      </c>
      <c r="I104" s="21" t="str">
        <f t="shared" ref="I104:I113" si="25">IF((B48&lt;&gt;0)*ISNUMBER(I48),100*(I48/B48),"")</f>
        <v/>
      </c>
      <c r="J104" s="21" t="str">
        <f t="shared" ref="J104:J113" si="26">IF((B48&lt;&gt;0)*ISNUMBER(J48),100*(J48/B48),"")</f>
        <v/>
      </c>
      <c r="K104" s="162"/>
      <c r="L104" s="161"/>
      <c r="M104" s="161"/>
      <c r="N104" s="161"/>
      <c r="O104" s="161"/>
      <c r="P104" s="161"/>
      <c r="Q104" s="161"/>
      <c r="R104" s="161"/>
      <c r="T104" s="8"/>
      <c r="U104" s="9"/>
      <c r="V104" s="9"/>
      <c r="W104" s="9"/>
      <c r="X104" s="9"/>
      <c r="Y104" s="9"/>
      <c r="Z104" s="9"/>
      <c r="AA104" s="9"/>
      <c r="AB104" s="9"/>
      <c r="AC104" s="8"/>
    </row>
    <row r="105" spans="1:29" x14ac:dyDescent="0.2">
      <c r="A105" s="24">
        <v>42</v>
      </c>
      <c r="B105" s="21" t="str">
        <f t="shared" si="18"/>
        <v/>
      </c>
      <c r="C105" s="21" t="str">
        <f t="shared" si="19"/>
        <v/>
      </c>
      <c r="D105" s="21" t="str">
        <f t="shared" si="20"/>
        <v/>
      </c>
      <c r="E105" s="21" t="str">
        <f t="shared" si="21"/>
        <v/>
      </c>
      <c r="F105" s="21" t="str">
        <f t="shared" si="22"/>
        <v/>
      </c>
      <c r="G105" s="21" t="str">
        <f t="shared" si="23"/>
        <v/>
      </c>
      <c r="H105" s="21" t="str">
        <f t="shared" si="24"/>
        <v/>
      </c>
      <c r="I105" s="21" t="str">
        <f t="shared" si="25"/>
        <v/>
      </c>
      <c r="J105" s="21" t="str">
        <f t="shared" si="26"/>
        <v/>
      </c>
      <c r="K105" s="162"/>
      <c r="L105" s="161"/>
      <c r="M105" s="161"/>
      <c r="N105" s="161"/>
      <c r="O105" s="161"/>
      <c r="P105" s="161"/>
      <c r="Q105" s="161"/>
      <c r="R105" s="161"/>
      <c r="T105" s="8"/>
      <c r="U105" s="9"/>
      <c r="V105" s="9"/>
      <c r="W105" s="9"/>
      <c r="X105" s="9"/>
      <c r="Y105" s="9"/>
      <c r="Z105" s="9"/>
      <c r="AA105" s="9"/>
      <c r="AB105" s="9"/>
      <c r="AC105" s="8"/>
    </row>
    <row r="106" spans="1:29" x14ac:dyDescent="0.2">
      <c r="A106" s="24">
        <v>43</v>
      </c>
      <c r="B106" s="21" t="str">
        <f t="shared" si="18"/>
        <v/>
      </c>
      <c r="C106" s="21" t="str">
        <f t="shared" si="19"/>
        <v/>
      </c>
      <c r="D106" s="21" t="str">
        <f t="shared" si="20"/>
        <v/>
      </c>
      <c r="E106" s="21" t="str">
        <f t="shared" si="21"/>
        <v/>
      </c>
      <c r="F106" s="21" t="str">
        <f t="shared" si="22"/>
        <v/>
      </c>
      <c r="G106" s="21" t="str">
        <f t="shared" si="23"/>
        <v/>
      </c>
      <c r="H106" s="21" t="str">
        <f t="shared" si="24"/>
        <v/>
      </c>
      <c r="I106" s="21" t="str">
        <f t="shared" si="25"/>
        <v/>
      </c>
      <c r="J106" s="21" t="str">
        <f t="shared" si="26"/>
        <v/>
      </c>
      <c r="K106" s="162"/>
      <c r="L106" s="161"/>
      <c r="M106" s="161"/>
      <c r="N106" s="161"/>
      <c r="O106" s="161"/>
      <c r="P106" s="161"/>
      <c r="Q106" s="161"/>
      <c r="R106" s="161"/>
      <c r="T106" s="8"/>
      <c r="U106" s="9"/>
      <c r="V106" s="9"/>
      <c r="W106" s="9"/>
      <c r="X106" s="9"/>
      <c r="Y106" s="9"/>
      <c r="Z106" s="9"/>
      <c r="AA106" s="9"/>
      <c r="AB106" s="9"/>
      <c r="AC106" s="8"/>
    </row>
    <row r="107" spans="1:29" x14ac:dyDescent="0.2">
      <c r="A107" s="24">
        <v>44</v>
      </c>
      <c r="B107" s="21" t="str">
        <f t="shared" si="18"/>
        <v/>
      </c>
      <c r="C107" s="21" t="str">
        <f t="shared" si="19"/>
        <v/>
      </c>
      <c r="D107" s="21" t="str">
        <f t="shared" si="20"/>
        <v/>
      </c>
      <c r="E107" s="21" t="str">
        <f t="shared" si="21"/>
        <v/>
      </c>
      <c r="F107" s="21" t="str">
        <f t="shared" si="22"/>
        <v/>
      </c>
      <c r="G107" s="21" t="str">
        <f t="shared" si="23"/>
        <v/>
      </c>
      <c r="H107" s="21" t="str">
        <f t="shared" si="24"/>
        <v/>
      </c>
      <c r="I107" s="21" t="str">
        <f t="shared" si="25"/>
        <v/>
      </c>
      <c r="J107" s="21" t="str">
        <f t="shared" si="26"/>
        <v/>
      </c>
      <c r="K107" s="47"/>
      <c r="L107" s="46"/>
      <c r="M107" s="46"/>
      <c r="N107" s="46"/>
      <c r="O107" s="46"/>
      <c r="P107" s="46"/>
      <c r="Q107" s="46"/>
      <c r="R107" s="46"/>
      <c r="T107" s="8"/>
      <c r="U107" s="9"/>
      <c r="V107" s="9"/>
      <c r="W107" s="9"/>
      <c r="X107" s="9"/>
      <c r="Y107" s="9"/>
      <c r="Z107" s="9"/>
      <c r="AA107" s="9"/>
      <c r="AB107" s="9"/>
      <c r="AC107" s="8"/>
    </row>
    <row r="108" spans="1:29" x14ac:dyDescent="0.2">
      <c r="A108" s="24">
        <v>45</v>
      </c>
      <c r="B108" s="21" t="str">
        <f t="shared" si="18"/>
        <v/>
      </c>
      <c r="C108" s="21" t="str">
        <f t="shared" si="19"/>
        <v/>
      </c>
      <c r="D108" s="21" t="str">
        <f t="shared" si="20"/>
        <v/>
      </c>
      <c r="E108" s="21" t="str">
        <f t="shared" si="21"/>
        <v/>
      </c>
      <c r="F108" s="21" t="str">
        <f t="shared" si="22"/>
        <v/>
      </c>
      <c r="G108" s="21" t="str">
        <f t="shared" si="23"/>
        <v/>
      </c>
      <c r="H108" s="21" t="str">
        <f t="shared" si="24"/>
        <v/>
      </c>
      <c r="I108" s="21" t="str">
        <f t="shared" si="25"/>
        <v/>
      </c>
      <c r="J108" s="21" t="str">
        <f t="shared" si="26"/>
        <v/>
      </c>
      <c r="K108" s="47"/>
      <c r="L108" s="46"/>
      <c r="M108" s="46"/>
      <c r="N108" s="46"/>
      <c r="O108" s="46"/>
      <c r="P108" s="46"/>
      <c r="Q108" s="46"/>
      <c r="R108" s="46"/>
      <c r="T108" s="8"/>
      <c r="U108" s="9"/>
      <c r="V108" s="9"/>
      <c r="W108" s="9"/>
      <c r="X108" s="9"/>
      <c r="Y108" s="9"/>
      <c r="Z108" s="9"/>
      <c r="AA108" s="9"/>
      <c r="AB108" s="9"/>
      <c r="AC108" s="8"/>
    </row>
    <row r="109" spans="1:29" x14ac:dyDescent="0.2">
      <c r="A109" s="24">
        <v>46</v>
      </c>
      <c r="B109" s="21" t="str">
        <f t="shared" si="18"/>
        <v/>
      </c>
      <c r="C109" s="21" t="str">
        <f t="shared" si="19"/>
        <v/>
      </c>
      <c r="D109" s="21" t="str">
        <f t="shared" si="20"/>
        <v/>
      </c>
      <c r="E109" s="21" t="str">
        <f t="shared" si="21"/>
        <v/>
      </c>
      <c r="F109" s="21" t="str">
        <f t="shared" si="22"/>
        <v/>
      </c>
      <c r="G109" s="21" t="str">
        <f t="shared" si="23"/>
        <v/>
      </c>
      <c r="H109" s="21" t="str">
        <f t="shared" si="24"/>
        <v/>
      </c>
      <c r="I109" s="21" t="str">
        <f t="shared" si="25"/>
        <v/>
      </c>
      <c r="J109" s="21" t="str">
        <f t="shared" si="26"/>
        <v/>
      </c>
      <c r="K109" s="47"/>
      <c r="L109" s="46"/>
      <c r="M109" s="46"/>
      <c r="N109" s="46"/>
      <c r="O109" s="46"/>
      <c r="P109" s="46"/>
      <c r="Q109" s="46"/>
      <c r="R109" s="46"/>
      <c r="T109" s="8"/>
      <c r="U109" s="9"/>
      <c r="V109" s="9"/>
      <c r="W109" s="9"/>
      <c r="X109" s="9"/>
      <c r="Y109" s="9"/>
      <c r="Z109" s="9"/>
      <c r="AA109" s="9"/>
      <c r="AB109" s="9"/>
      <c r="AC109" s="8"/>
    </row>
    <row r="110" spans="1:29" x14ac:dyDescent="0.2">
      <c r="A110" s="24">
        <v>47</v>
      </c>
      <c r="B110" s="21" t="str">
        <f t="shared" si="18"/>
        <v/>
      </c>
      <c r="C110" s="21" t="str">
        <f t="shared" si="19"/>
        <v/>
      </c>
      <c r="D110" s="21" t="str">
        <f t="shared" si="20"/>
        <v/>
      </c>
      <c r="E110" s="21" t="str">
        <f t="shared" si="21"/>
        <v/>
      </c>
      <c r="F110" s="21" t="str">
        <f t="shared" si="22"/>
        <v/>
      </c>
      <c r="G110" s="21" t="str">
        <f t="shared" si="23"/>
        <v/>
      </c>
      <c r="H110" s="21" t="str">
        <f t="shared" si="24"/>
        <v/>
      </c>
      <c r="I110" s="21" t="str">
        <f t="shared" si="25"/>
        <v/>
      </c>
      <c r="J110" s="21" t="str">
        <f t="shared" si="26"/>
        <v/>
      </c>
      <c r="K110" s="47"/>
      <c r="L110" s="46"/>
      <c r="M110" s="46"/>
      <c r="N110" s="46"/>
      <c r="O110" s="46"/>
      <c r="P110" s="46"/>
      <c r="Q110" s="46"/>
      <c r="R110" s="46"/>
      <c r="T110" s="8"/>
      <c r="U110" s="9"/>
      <c r="V110" s="9"/>
      <c r="W110" s="9"/>
      <c r="X110" s="9"/>
      <c r="Y110" s="9"/>
      <c r="Z110" s="9"/>
      <c r="AA110" s="9"/>
      <c r="AB110" s="9"/>
      <c r="AC110" s="8"/>
    </row>
    <row r="111" spans="1:29" x14ac:dyDescent="0.2">
      <c r="A111" s="24">
        <v>48</v>
      </c>
      <c r="B111" s="21" t="str">
        <f t="shared" si="18"/>
        <v/>
      </c>
      <c r="C111" s="21" t="str">
        <f t="shared" si="19"/>
        <v/>
      </c>
      <c r="D111" s="21" t="str">
        <f t="shared" si="20"/>
        <v/>
      </c>
      <c r="E111" s="21" t="str">
        <f t="shared" si="21"/>
        <v/>
      </c>
      <c r="F111" s="21" t="str">
        <f t="shared" si="22"/>
        <v/>
      </c>
      <c r="G111" s="21" t="str">
        <f t="shared" si="23"/>
        <v/>
      </c>
      <c r="H111" s="21" t="str">
        <f t="shared" si="24"/>
        <v/>
      </c>
      <c r="I111" s="21" t="str">
        <f t="shared" si="25"/>
        <v/>
      </c>
      <c r="J111" s="21" t="str">
        <f t="shared" si="26"/>
        <v/>
      </c>
      <c r="K111" s="19"/>
      <c r="L111" s="12"/>
      <c r="M111" s="12"/>
      <c r="N111" s="12"/>
      <c r="O111" s="12"/>
      <c r="P111" s="12"/>
      <c r="Q111" s="12"/>
      <c r="R111" s="12"/>
      <c r="T111" s="8"/>
      <c r="U111" s="9"/>
      <c r="V111" s="9"/>
      <c r="W111" s="9"/>
      <c r="X111" s="9"/>
      <c r="Y111" s="9"/>
      <c r="Z111" s="9"/>
      <c r="AA111" s="9"/>
      <c r="AB111" s="9"/>
      <c r="AC111" s="8"/>
    </row>
    <row r="112" spans="1:29" x14ac:dyDescent="0.2">
      <c r="A112" s="24">
        <v>49</v>
      </c>
      <c r="B112" s="21" t="str">
        <f t="shared" si="18"/>
        <v/>
      </c>
      <c r="C112" s="21" t="str">
        <f t="shared" si="19"/>
        <v/>
      </c>
      <c r="D112" s="21" t="str">
        <f t="shared" si="20"/>
        <v/>
      </c>
      <c r="E112" s="21" t="str">
        <f t="shared" si="21"/>
        <v/>
      </c>
      <c r="F112" s="21" t="str">
        <f t="shared" si="22"/>
        <v/>
      </c>
      <c r="G112" s="21" t="str">
        <f t="shared" si="23"/>
        <v/>
      </c>
      <c r="H112" s="21" t="str">
        <f t="shared" si="24"/>
        <v/>
      </c>
      <c r="I112" s="21" t="str">
        <f t="shared" si="25"/>
        <v/>
      </c>
      <c r="J112" s="21" t="str">
        <f t="shared" si="26"/>
        <v/>
      </c>
      <c r="K112" s="19"/>
      <c r="L112" s="12"/>
      <c r="M112" s="12"/>
      <c r="N112" s="12"/>
      <c r="O112" s="12"/>
      <c r="P112" s="12"/>
      <c r="Q112" s="12"/>
      <c r="R112" s="12"/>
      <c r="T112" s="8"/>
      <c r="U112" s="9"/>
      <c r="V112" s="9"/>
      <c r="W112" s="9"/>
      <c r="X112" s="9"/>
      <c r="Y112" s="9"/>
      <c r="Z112" s="9"/>
      <c r="AA112" s="9"/>
      <c r="AB112" s="9"/>
      <c r="AC112" s="8"/>
    </row>
    <row r="113" spans="1:29" ht="13.5" thickBot="1" x14ac:dyDescent="0.25">
      <c r="A113" s="25">
        <v>50</v>
      </c>
      <c r="B113" s="26" t="str">
        <f t="shared" si="18"/>
        <v/>
      </c>
      <c r="C113" s="27" t="str">
        <f t="shared" si="19"/>
        <v/>
      </c>
      <c r="D113" s="27" t="str">
        <f t="shared" si="20"/>
        <v/>
      </c>
      <c r="E113" s="27" t="str">
        <f t="shared" si="21"/>
        <v/>
      </c>
      <c r="F113" s="27" t="str">
        <f t="shared" si="22"/>
        <v/>
      </c>
      <c r="G113" s="27" t="str">
        <f t="shared" si="23"/>
        <v/>
      </c>
      <c r="H113" s="27" t="str">
        <f t="shared" si="24"/>
        <v/>
      </c>
      <c r="I113" s="27" t="str">
        <f t="shared" si="25"/>
        <v/>
      </c>
      <c r="J113" s="28" t="str">
        <f t="shared" si="26"/>
        <v/>
      </c>
      <c r="K113" s="19"/>
      <c r="L113" s="12"/>
      <c r="M113" s="12"/>
      <c r="N113" s="12"/>
      <c r="O113" s="12"/>
      <c r="P113" s="12"/>
      <c r="Q113" s="12"/>
      <c r="R113" s="12"/>
      <c r="T113" s="8"/>
      <c r="U113" s="9"/>
      <c r="V113" s="9"/>
      <c r="W113" s="9"/>
      <c r="X113" s="9"/>
      <c r="Y113" s="9"/>
      <c r="Z113" s="9"/>
      <c r="AA113" s="9"/>
      <c r="AB113" s="9"/>
      <c r="AC113" s="8"/>
    </row>
    <row r="114" spans="1:29" x14ac:dyDescent="0.2">
      <c r="A114" s="29" t="s">
        <v>7</v>
      </c>
      <c r="B114" s="21">
        <f t="shared" ref="B114:H114" si="27">IF(B115&gt;0,AVERAGE(B64:B113),"")</f>
        <v>100</v>
      </c>
      <c r="C114" s="21">
        <f t="shared" si="27"/>
        <v>101.53953390824587</v>
      </c>
      <c r="D114" s="21">
        <f t="shared" si="27"/>
        <v>102.89211475912438</v>
      </c>
      <c r="E114" s="21">
        <f t="shared" si="27"/>
        <v>103.11166230119511</v>
      </c>
      <c r="F114" s="21" t="str">
        <f t="shared" si="27"/>
        <v/>
      </c>
      <c r="G114" s="21" t="str">
        <f t="shared" si="27"/>
        <v/>
      </c>
      <c r="H114" s="21" t="str">
        <f t="shared" si="27"/>
        <v/>
      </c>
      <c r="I114" s="21" t="str">
        <f>IF(I115&gt;0,AVERAGE(I64:I113),"")</f>
        <v/>
      </c>
      <c r="J114" s="21" t="str">
        <f>IF(J115&gt;0,AVERAGE(J64:J113),"")</f>
        <v/>
      </c>
      <c r="K114" s="19"/>
      <c r="L114" s="12"/>
      <c r="M114" s="12"/>
      <c r="N114" s="12"/>
      <c r="O114" s="12"/>
      <c r="P114" s="12"/>
      <c r="Q114" s="12"/>
      <c r="R114" s="12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x14ac:dyDescent="0.2">
      <c r="A115" s="30" t="s">
        <v>8</v>
      </c>
      <c r="B115" s="21">
        <f>COUNT(B64:B113)</f>
        <v>20</v>
      </c>
      <c r="C115" s="21">
        <f t="shared" ref="C115:J115" si="28">COUNT(C64:C113)</f>
        <v>20</v>
      </c>
      <c r="D115" s="21">
        <f t="shared" si="28"/>
        <v>20</v>
      </c>
      <c r="E115" s="21">
        <f t="shared" si="28"/>
        <v>20</v>
      </c>
      <c r="F115" s="21">
        <f t="shared" si="28"/>
        <v>0</v>
      </c>
      <c r="G115" s="21">
        <f t="shared" si="28"/>
        <v>0</v>
      </c>
      <c r="H115" s="21">
        <f t="shared" si="28"/>
        <v>0</v>
      </c>
      <c r="I115" s="21">
        <f t="shared" si="28"/>
        <v>0</v>
      </c>
      <c r="J115" s="21">
        <f t="shared" si="28"/>
        <v>0</v>
      </c>
      <c r="K115" s="19"/>
      <c r="L115" s="12"/>
      <c r="M115" s="12"/>
      <c r="N115" s="12"/>
      <c r="O115" s="12"/>
      <c r="P115" s="12"/>
      <c r="Q115" s="12"/>
      <c r="R115" s="12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x14ac:dyDescent="0.2">
      <c r="A116" s="30" t="s">
        <v>9</v>
      </c>
      <c r="B116" s="21">
        <f>IF(B115&gt;0,STDEV(B64:B113),"")</f>
        <v>0</v>
      </c>
      <c r="C116" s="21">
        <f t="shared" ref="C116:H116" si="29">IF(C115&gt;0,STDEV(C64:C113),"")</f>
        <v>3.9458562317222556</v>
      </c>
      <c r="D116" s="21">
        <f t="shared" si="29"/>
        <v>7.7117915747923025</v>
      </c>
      <c r="E116" s="21">
        <f t="shared" si="29"/>
        <v>6.000166174281194</v>
      </c>
      <c r="F116" s="21" t="str">
        <f t="shared" si="29"/>
        <v/>
      </c>
      <c r="G116" s="21" t="str">
        <f t="shared" si="29"/>
        <v/>
      </c>
      <c r="H116" s="21" t="str">
        <f t="shared" si="29"/>
        <v/>
      </c>
      <c r="I116" s="21" t="str">
        <f>IF(I115&gt;0,STDEV(I64:I113),"")</f>
        <v/>
      </c>
      <c r="J116" s="21" t="str">
        <f>IF(J115&gt;0,STDEV(J64:J113),"")</f>
        <v/>
      </c>
      <c r="K116" s="19"/>
      <c r="L116" s="12"/>
      <c r="M116" s="12"/>
      <c r="N116" s="12"/>
      <c r="O116" s="12"/>
      <c r="P116" s="12"/>
      <c r="Q116" s="12"/>
      <c r="R116" s="12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x14ac:dyDescent="0.2">
      <c r="A117" s="30" t="s">
        <v>10</v>
      </c>
      <c r="B117" s="21">
        <f>IF(B115&gt;0,B116/SQRT(B115),"")</f>
        <v>0</v>
      </c>
      <c r="C117" s="21">
        <f t="shared" ref="C117:H117" si="30">IF(C115&gt;0,C116/SQRT(C115),"")</f>
        <v>0.88232027635721255</v>
      </c>
      <c r="D117" s="21">
        <f t="shared" si="30"/>
        <v>1.7244090189545742</v>
      </c>
      <c r="E117" s="21">
        <f t="shared" si="30"/>
        <v>1.3416779441987599</v>
      </c>
      <c r="F117" s="21" t="str">
        <f t="shared" si="30"/>
        <v/>
      </c>
      <c r="G117" s="21" t="str">
        <f t="shared" si="30"/>
        <v/>
      </c>
      <c r="H117" s="21" t="str">
        <f t="shared" si="30"/>
        <v/>
      </c>
      <c r="I117" s="21" t="str">
        <f>IF(I115&gt;0,I116/SQRT(I115),"")</f>
        <v/>
      </c>
      <c r="J117" s="21" t="str">
        <f>IF(J115&gt;0,J116/SQRT(J115),"")</f>
        <v/>
      </c>
      <c r="K117" s="19"/>
      <c r="L117" s="12"/>
      <c r="M117" s="12"/>
      <c r="N117" s="12"/>
      <c r="O117" s="12"/>
      <c r="P117" s="12"/>
      <c r="Q117" s="12"/>
      <c r="R117" s="12"/>
    </row>
    <row r="118" spans="1:29" x14ac:dyDescent="0.2">
      <c r="A118" s="30" t="s">
        <v>14</v>
      </c>
      <c r="B118" s="21">
        <f t="shared" ref="B118:J118" si="31">IF(B115&gt;2,TINV(0.1,B115-1),"")</f>
        <v>1.7291328115213698</v>
      </c>
      <c r="C118" s="21">
        <f t="shared" si="31"/>
        <v>1.7291328115213698</v>
      </c>
      <c r="D118" s="21">
        <f t="shared" si="31"/>
        <v>1.7291328115213698</v>
      </c>
      <c r="E118" s="21">
        <f t="shared" si="31"/>
        <v>1.7291328115213698</v>
      </c>
      <c r="F118" s="21" t="str">
        <f t="shared" si="31"/>
        <v/>
      </c>
      <c r="G118" s="21" t="str">
        <f t="shared" si="31"/>
        <v/>
      </c>
      <c r="H118" s="21" t="str">
        <f t="shared" si="31"/>
        <v/>
      </c>
      <c r="I118" s="21" t="str">
        <f t="shared" si="31"/>
        <v/>
      </c>
      <c r="J118" s="21" t="str">
        <f t="shared" si="31"/>
        <v/>
      </c>
      <c r="K118" s="19"/>
      <c r="L118" s="12"/>
      <c r="M118" s="12"/>
      <c r="N118" s="12"/>
      <c r="O118" s="12"/>
      <c r="P118" s="12"/>
      <c r="Q118" s="12"/>
      <c r="R118" s="12"/>
    </row>
    <row r="119" spans="1:29" x14ac:dyDescent="0.2">
      <c r="A119" s="30" t="s">
        <v>13</v>
      </c>
      <c r="B119" s="21">
        <f>IF(B115&gt;2,B118*B117,"")</f>
        <v>0</v>
      </c>
      <c r="C119" s="21">
        <f t="shared" ref="C119:H119" si="32">IF(C115&gt;2,C118*C117,"")</f>
        <v>1.525648940119859</v>
      </c>
      <c r="D119" s="21">
        <f t="shared" si="32"/>
        <v>2.9817322151577299</v>
      </c>
      <c r="E119" s="21">
        <f t="shared" si="32"/>
        <v>2.319939355808613</v>
      </c>
      <c r="F119" s="21" t="str">
        <f t="shared" si="32"/>
        <v/>
      </c>
      <c r="G119" s="21" t="str">
        <f t="shared" si="32"/>
        <v/>
      </c>
      <c r="H119" s="21" t="str">
        <f t="shared" si="32"/>
        <v/>
      </c>
      <c r="I119" s="21" t="str">
        <f>IF(I115&gt;2,I118*I117,"")</f>
        <v/>
      </c>
      <c r="J119" s="21" t="str">
        <f>IF(J115&gt;2,J118*J117,"")</f>
        <v/>
      </c>
      <c r="K119" s="19"/>
      <c r="L119" s="12"/>
      <c r="M119" s="12"/>
      <c r="N119" s="12"/>
      <c r="O119" s="12"/>
      <c r="P119" s="12"/>
      <c r="Q119" s="12"/>
      <c r="R119" s="12"/>
    </row>
    <row r="120" spans="1:29" x14ac:dyDescent="0.2">
      <c r="A120" s="30" t="s">
        <v>15</v>
      </c>
      <c r="B120" s="21">
        <f>IF(B115&gt;0,MIN(B64:B113),"")</f>
        <v>100</v>
      </c>
      <c r="C120" s="21">
        <f t="shared" ref="C120:J120" si="33">IF(C115&gt;0,MIN(C64:C113),"")</f>
        <v>92.456793659887353</v>
      </c>
      <c r="D120" s="21">
        <f t="shared" si="33"/>
        <v>90.690346605557153</v>
      </c>
      <c r="E120" s="21">
        <f t="shared" si="33"/>
        <v>94.885980299554731</v>
      </c>
      <c r="F120" s="21" t="str">
        <f t="shared" si="33"/>
        <v/>
      </c>
      <c r="G120" s="21" t="str">
        <f t="shared" si="33"/>
        <v/>
      </c>
      <c r="H120" s="21" t="str">
        <f t="shared" si="33"/>
        <v/>
      </c>
      <c r="I120" s="21" t="str">
        <f t="shared" si="33"/>
        <v/>
      </c>
      <c r="J120" s="21" t="str">
        <f t="shared" si="33"/>
        <v/>
      </c>
      <c r="K120" s="19"/>
      <c r="L120" s="12"/>
      <c r="M120" s="12"/>
      <c r="N120" s="12"/>
      <c r="O120" s="12"/>
      <c r="P120" s="12"/>
      <c r="Q120" s="12"/>
      <c r="R120" s="12"/>
    </row>
    <row r="121" spans="1:29" ht="13.5" thickBot="1" x14ac:dyDescent="0.25">
      <c r="A121" s="30" t="s">
        <v>16</v>
      </c>
      <c r="B121" s="21">
        <f>IF(B115&gt;0,MAX(B64:B113),"")</f>
        <v>100</v>
      </c>
      <c r="C121" s="21">
        <f t="shared" ref="C121:J121" si="34">IF(C115&gt;0,MAX(C64:C113),"")</f>
        <v>107.50705806319942</v>
      </c>
      <c r="D121" s="21">
        <f t="shared" si="34"/>
        <v>122.3102826626756</v>
      </c>
      <c r="E121" s="21">
        <f t="shared" si="34"/>
        <v>120.17224246439217</v>
      </c>
      <c r="F121" s="21" t="str">
        <f t="shared" si="34"/>
        <v/>
      </c>
      <c r="G121" s="21" t="str">
        <f t="shared" si="34"/>
        <v/>
      </c>
      <c r="H121" s="21" t="str">
        <f t="shared" si="34"/>
        <v/>
      </c>
      <c r="I121" s="21" t="str">
        <f t="shared" si="34"/>
        <v/>
      </c>
      <c r="J121" s="28" t="str">
        <f t="shared" si="34"/>
        <v/>
      </c>
      <c r="K121" s="19"/>
      <c r="L121" s="12"/>
      <c r="M121" s="12"/>
      <c r="N121" s="12"/>
      <c r="O121" s="12"/>
      <c r="P121" s="12"/>
      <c r="Q121" s="12"/>
      <c r="R121" s="12"/>
    </row>
    <row r="122" spans="1:29" x14ac:dyDescent="0.2">
      <c r="A122" s="29" t="s">
        <v>17</v>
      </c>
      <c r="B122" s="31">
        <f>100-B3</f>
        <v>86.5</v>
      </c>
      <c r="C122" s="31">
        <f>100-B3</f>
        <v>86.5</v>
      </c>
      <c r="D122" s="31">
        <f>100-B3</f>
        <v>86.5</v>
      </c>
      <c r="E122" s="31">
        <f>100-B3</f>
        <v>86.5</v>
      </c>
      <c r="F122" s="31">
        <f>100-B3</f>
        <v>86.5</v>
      </c>
      <c r="G122" s="31">
        <f>100-B3</f>
        <v>86.5</v>
      </c>
      <c r="H122" s="31">
        <f>100-B3</f>
        <v>86.5</v>
      </c>
      <c r="I122" s="31">
        <f>100-B3</f>
        <v>86.5</v>
      </c>
      <c r="J122" s="31">
        <f>100-B3</f>
        <v>86.5</v>
      </c>
      <c r="K122" s="19"/>
      <c r="L122" s="12"/>
      <c r="M122" s="12"/>
      <c r="N122" s="12"/>
      <c r="O122" s="12"/>
      <c r="P122" s="12"/>
      <c r="Q122" s="12"/>
      <c r="R122" s="12"/>
    </row>
    <row r="123" spans="1:29" x14ac:dyDescent="0.2">
      <c r="A123" s="30" t="s">
        <v>18</v>
      </c>
      <c r="B123" s="21">
        <f>100+B3</f>
        <v>113.5</v>
      </c>
      <c r="C123" s="21">
        <f>100+B3</f>
        <v>113.5</v>
      </c>
      <c r="D123" s="21">
        <f>100+B3</f>
        <v>113.5</v>
      </c>
      <c r="E123" s="21">
        <f>100+B3</f>
        <v>113.5</v>
      </c>
      <c r="F123" s="21">
        <f>100+B3</f>
        <v>113.5</v>
      </c>
      <c r="G123" s="21">
        <f>100+B3</f>
        <v>113.5</v>
      </c>
      <c r="H123" s="21">
        <f>100+B3</f>
        <v>113.5</v>
      </c>
      <c r="I123" s="21">
        <f>100+B3</f>
        <v>113.5</v>
      </c>
      <c r="J123" s="21">
        <f>100+B3</f>
        <v>113.5</v>
      </c>
      <c r="K123" s="19"/>
      <c r="L123" s="12"/>
      <c r="M123" s="12"/>
      <c r="N123" s="12"/>
      <c r="O123" s="12"/>
      <c r="P123" s="12"/>
      <c r="Q123" s="12"/>
      <c r="R123" s="12"/>
    </row>
    <row r="124" spans="1:29" x14ac:dyDescent="0.2">
      <c r="A124" s="30" t="s">
        <v>22</v>
      </c>
      <c r="B124" s="21">
        <f>100-E3</f>
        <v>70.3</v>
      </c>
      <c r="C124" s="21">
        <f>100-E3</f>
        <v>70.3</v>
      </c>
      <c r="D124" s="21">
        <f>100-E3</f>
        <v>70.3</v>
      </c>
      <c r="E124" s="21">
        <f>100-E3</f>
        <v>70.3</v>
      </c>
      <c r="F124" s="21">
        <f>100-E3</f>
        <v>70.3</v>
      </c>
      <c r="G124" s="21">
        <f>100-E3</f>
        <v>70.3</v>
      </c>
      <c r="H124" s="21">
        <f>100-E3</f>
        <v>70.3</v>
      </c>
      <c r="I124" s="21">
        <f>100-E3</f>
        <v>70.3</v>
      </c>
      <c r="J124" s="32">
        <f>100-E3</f>
        <v>70.3</v>
      </c>
      <c r="K124" s="12"/>
      <c r="L124" s="12"/>
      <c r="M124" s="12"/>
      <c r="N124" s="12"/>
      <c r="O124" s="12"/>
      <c r="P124" s="12"/>
      <c r="Q124" s="12"/>
      <c r="R124" s="12"/>
    </row>
    <row r="125" spans="1:29" ht="13.5" thickBot="1" x14ac:dyDescent="0.25">
      <c r="A125" s="33" t="s">
        <v>23</v>
      </c>
      <c r="B125" s="27">
        <f>100+E3</f>
        <v>129.69999999999999</v>
      </c>
      <c r="C125" s="27">
        <f>100+E3</f>
        <v>129.69999999999999</v>
      </c>
      <c r="D125" s="27">
        <f>100+E3</f>
        <v>129.69999999999999</v>
      </c>
      <c r="E125" s="27">
        <f>100+E3</f>
        <v>129.69999999999999</v>
      </c>
      <c r="F125" s="27">
        <f>100+E3</f>
        <v>129.69999999999999</v>
      </c>
      <c r="G125" s="27">
        <f>100+E3</f>
        <v>129.69999999999999</v>
      </c>
      <c r="H125" s="27">
        <f>100+E3</f>
        <v>129.69999999999999</v>
      </c>
      <c r="I125" s="27">
        <f>100+E3</f>
        <v>129.69999999999999</v>
      </c>
      <c r="J125" s="28">
        <f>100+E3</f>
        <v>129.69999999999999</v>
      </c>
      <c r="K125" s="12"/>
      <c r="L125" s="12"/>
      <c r="M125" s="12"/>
      <c r="N125" s="12"/>
      <c r="O125" s="12"/>
      <c r="P125" s="12"/>
      <c r="Q125" s="12"/>
      <c r="R125" s="12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53"/>
  <sheetViews>
    <sheetView tabSelected="1" topLeftCell="A17" workbookViewId="0">
      <selection activeCell="L22" sqref="L22"/>
    </sheetView>
  </sheetViews>
  <sheetFormatPr defaultColWidth="11.42578125" defaultRowHeight="12.75" x14ac:dyDescent="0.2"/>
  <cols>
    <col min="1" max="1" width="11.42578125" style="51"/>
    <col min="2" max="2" width="14.7109375" style="51" customWidth="1"/>
    <col min="3" max="3" width="16.42578125" style="51" customWidth="1"/>
    <col min="4" max="4" width="23.5703125" style="51" customWidth="1"/>
    <col min="5" max="16384" width="11.42578125" style="51"/>
  </cols>
  <sheetData>
    <row r="2" spans="2:13" ht="13.5" thickBot="1" x14ac:dyDescent="0.25"/>
    <row r="3" spans="2:13" ht="34.5" x14ac:dyDescent="0.45">
      <c r="B3" s="116" t="s">
        <v>79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2:13" ht="18" x14ac:dyDescent="0.25">
      <c r="B4" s="117" t="s">
        <v>103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110"/>
    </row>
    <row r="5" spans="2:13" x14ac:dyDescent="0.2">
      <c r="B5" s="118" t="s">
        <v>104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110"/>
    </row>
    <row r="6" spans="2:13" x14ac:dyDescent="0.2">
      <c r="B6" s="119" t="s">
        <v>105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110"/>
    </row>
    <row r="7" spans="2:13" x14ac:dyDescent="0.2">
      <c r="B7" s="169" t="s">
        <v>106</v>
      </c>
      <c r="C7" s="170" t="s">
        <v>110</v>
      </c>
      <c r="D7" s="170"/>
      <c r="E7" s="70"/>
      <c r="F7" s="70"/>
      <c r="G7" s="70"/>
      <c r="H7" s="70"/>
      <c r="I7" s="70"/>
      <c r="J7" s="70"/>
      <c r="K7" s="70"/>
      <c r="L7" s="70"/>
      <c r="M7" s="110"/>
    </row>
    <row r="8" spans="2:13" x14ac:dyDescent="0.2">
      <c r="B8" s="169"/>
      <c r="C8" s="126" t="s">
        <v>111</v>
      </c>
      <c r="D8" s="126" t="s">
        <v>112</v>
      </c>
      <c r="E8" s="70"/>
      <c r="F8" s="70"/>
      <c r="G8" s="70"/>
      <c r="H8" s="70"/>
      <c r="I8" s="70"/>
      <c r="J8" s="70"/>
      <c r="K8" s="70"/>
      <c r="L8" s="70"/>
      <c r="M8" s="110"/>
    </row>
    <row r="9" spans="2:13" x14ac:dyDescent="0.2">
      <c r="B9" s="120">
        <v>7</v>
      </c>
      <c r="C9" s="101">
        <v>107.8</v>
      </c>
      <c r="D9" s="101" t="s">
        <v>107</v>
      </c>
      <c r="E9" s="70"/>
      <c r="F9" s="70"/>
      <c r="G9" s="70"/>
      <c r="H9" s="70"/>
      <c r="I9" s="70"/>
      <c r="J9" s="70"/>
      <c r="K9" s="70"/>
      <c r="L9" s="70"/>
      <c r="M9" s="110"/>
    </row>
    <row r="10" spans="2:13" x14ac:dyDescent="0.2">
      <c r="B10" s="120">
        <v>10</v>
      </c>
      <c r="C10" s="101">
        <v>104.3</v>
      </c>
      <c r="D10" s="101" t="s">
        <v>108</v>
      </c>
      <c r="E10" s="70"/>
      <c r="F10" s="70"/>
      <c r="G10" s="70"/>
      <c r="H10" s="70"/>
      <c r="I10" s="70"/>
      <c r="J10" s="70"/>
      <c r="K10" s="70"/>
      <c r="L10" s="70"/>
      <c r="M10" s="110"/>
    </row>
    <row r="11" spans="2:13" x14ac:dyDescent="0.2">
      <c r="B11" s="120">
        <v>14</v>
      </c>
      <c r="C11" s="101">
        <v>105.7</v>
      </c>
      <c r="D11" s="101" t="s">
        <v>109</v>
      </c>
      <c r="E11" s="70"/>
      <c r="F11" s="70"/>
      <c r="G11" s="70"/>
      <c r="H11" s="70"/>
      <c r="I11" s="70"/>
      <c r="J11" s="70"/>
      <c r="K11" s="70"/>
      <c r="L11" s="70"/>
      <c r="M11" s="110"/>
    </row>
    <row r="12" spans="2:13" x14ac:dyDescent="0.2">
      <c r="B12" s="10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110"/>
    </row>
    <row r="13" spans="2:13" x14ac:dyDescent="0.2">
      <c r="B13" s="119" t="s">
        <v>113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110"/>
    </row>
    <row r="14" spans="2:13" x14ac:dyDescent="0.2">
      <c r="B14" s="169" t="s">
        <v>106</v>
      </c>
      <c r="C14" s="170" t="s">
        <v>110</v>
      </c>
      <c r="D14" s="170"/>
      <c r="E14" s="70"/>
      <c r="F14" s="70"/>
      <c r="G14" s="70"/>
      <c r="H14" s="70"/>
      <c r="I14" s="70"/>
      <c r="J14" s="70"/>
      <c r="K14" s="70"/>
      <c r="L14" s="70"/>
      <c r="M14" s="110"/>
    </row>
    <row r="15" spans="2:13" x14ac:dyDescent="0.2">
      <c r="B15" s="169"/>
      <c r="C15" s="126" t="s">
        <v>111</v>
      </c>
      <c r="D15" s="126" t="s">
        <v>112</v>
      </c>
      <c r="E15" s="70"/>
      <c r="F15" s="70"/>
      <c r="G15" s="70"/>
      <c r="H15" s="70"/>
      <c r="I15" s="70"/>
      <c r="J15" s="70"/>
      <c r="K15" s="70"/>
      <c r="L15" s="70"/>
      <c r="M15" s="110"/>
    </row>
    <row r="16" spans="2:13" x14ac:dyDescent="0.2">
      <c r="B16" s="121">
        <v>7</v>
      </c>
      <c r="C16" s="102">
        <v>105.6</v>
      </c>
      <c r="D16" s="102" t="s">
        <v>115</v>
      </c>
      <c r="E16" s="70"/>
      <c r="F16" s="70"/>
      <c r="G16" s="70"/>
      <c r="H16" s="70"/>
      <c r="I16" s="70"/>
      <c r="J16" s="70"/>
      <c r="K16" s="70"/>
      <c r="L16" s="70"/>
      <c r="M16" s="110"/>
    </row>
    <row r="17" spans="2:13" x14ac:dyDescent="0.2">
      <c r="B17" s="121">
        <v>10</v>
      </c>
      <c r="C17" s="102">
        <v>107.4</v>
      </c>
      <c r="D17" s="102" t="s">
        <v>116</v>
      </c>
      <c r="E17" s="70"/>
      <c r="F17" s="70"/>
      <c r="G17" s="70"/>
      <c r="H17" s="70"/>
      <c r="I17" s="70"/>
      <c r="J17" s="70"/>
      <c r="K17" s="70"/>
      <c r="L17" s="70"/>
      <c r="M17" s="110"/>
    </row>
    <row r="18" spans="2:13" x14ac:dyDescent="0.2">
      <c r="B18" s="120">
        <v>14</v>
      </c>
      <c r="C18" s="102">
        <v>104.3</v>
      </c>
      <c r="D18" s="102" t="s">
        <v>117</v>
      </c>
      <c r="E18" s="70"/>
      <c r="F18" s="70"/>
      <c r="G18" s="70"/>
      <c r="H18" s="70"/>
      <c r="I18" s="70"/>
      <c r="J18" s="70"/>
      <c r="K18" s="70"/>
      <c r="L18" s="70"/>
      <c r="M18" s="110"/>
    </row>
    <row r="19" spans="2:13" x14ac:dyDescent="0.2">
      <c r="B19" s="120">
        <v>17</v>
      </c>
      <c r="C19" s="102">
        <v>107.8</v>
      </c>
      <c r="D19" s="102" t="s">
        <v>118</v>
      </c>
      <c r="E19" s="70"/>
      <c r="F19" s="70"/>
      <c r="G19" s="70"/>
      <c r="H19" s="70"/>
      <c r="I19" s="70"/>
      <c r="J19" s="70"/>
      <c r="K19" s="70"/>
      <c r="L19" s="70"/>
      <c r="M19" s="110"/>
    </row>
    <row r="20" spans="2:13" x14ac:dyDescent="0.2">
      <c r="B20" s="120">
        <v>21</v>
      </c>
      <c r="C20" s="102">
        <v>106.1</v>
      </c>
      <c r="D20" s="102" t="s">
        <v>119</v>
      </c>
      <c r="E20" s="70"/>
      <c r="F20" s="70"/>
      <c r="G20" s="70"/>
      <c r="H20" s="70"/>
      <c r="I20" s="70"/>
      <c r="J20" s="70"/>
      <c r="K20" s="70"/>
      <c r="L20" s="70"/>
      <c r="M20" s="110"/>
    </row>
    <row r="21" spans="2:13" x14ac:dyDescent="0.2">
      <c r="B21" s="122"/>
      <c r="C21" s="100"/>
      <c r="D21" s="100"/>
      <c r="E21" s="70"/>
      <c r="F21" s="70"/>
      <c r="G21" s="70"/>
      <c r="H21" s="70"/>
      <c r="I21" s="70"/>
      <c r="J21" s="70"/>
      <c r="K21" s="70"/>
      <c r="L21" s="70"/>
      <c r="M21" s="110"/>
    </row>
    <row r="22" spans="2:13" x14ac:dyDescent="0.2">
      <c r="B22" s="119" t="s">
        <v>114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110"/>
    </row>
    <row r="23" spans="2:13" x14ac:dyDescent="0.2">
      <c r="B23" s="169" t="s">
        <v>106</v>
      </c>
      <c r="C23" s="170" t="s">
        <v>110</v>
      </c>
      <c r="D23" s="170"/>
      <c r="E23" s="70"/>
      <c r="F23" s="70"/>
      <c r="G23" s="70"/>
      <c r="H23" s="70"/>
      <c r="I23" s="70"/>
      <c r="J23" s="70"/>
      <c r="K23" s="70"/>
      <c r="L23" s="70"/>
      <c r="M23" s="110"/>
    </row>
    <row r="24" spans="2:13" x14ac:dyDescent="0.2">
      <c r="B24" s="169"/>
      <c r="C24" s="126" t="s">
        <v>111</v>
      </c>
      <c r="D24" s="126" t="s">
        <v>112</v>
      </c>
      <c r="E24" s="70"/>
      <c r="F24" s="70"/>
      <c r="G24" s="70"/>
      <c r="H24" s="70"/>
      <c r="I24" s="70"/>
      <c r="J24" s="70"/>
      <c r="K24" s="70"/>
      <c r="L24" s="70"/>
      <c r="M24" s="110"/>
    </row>
    <row r="25" spans="2:13" x14ac:dyDescent="0.2">
      <c r="B25" s="120">
        <v>30</v>
      </c>
      <c r="C25" s="101">
        <v>101.5</v>
      </c>
      <c r="D25" s="102" t="s">
        <v>120</v>
      </c>
      <c r="E25" s="70"/>
      <c r="F25" s="70"/>
      <c r="G25" s="70"/>
      <c r="H25" s="70"/>
      <c r="I25" s="70"/>
      <c r="J25" s="70"/>
      <c r="K25" s="70"/>
      <c r="L25" s="70"/>
      <c r="M25" s="110"/>
    </row>
    <row r="26" spans="2:13" x14ac:dyDescent="0.2">
      <c r="B26" s="120">
        <v>60</v>
      </c>
      <c r="C26" s="101">
        <v>102.9</v>
      </c>
      <c r="D26" s="102" t="s">
        <v>121</v>
      </c>
      <c r="E26" s="70"/>
      <c r="F26" s="70"/>
      <c r="G26" s="70"/>
      <c r="H26" s="70"/>
      <c r="I26" s="70"/>
      <c r="J26" s="70"/>
      <c r="K26" s="70"/>
      <c r="L26" s="70"/>
      <c r="M26" s="110"/>
    </row>
    <row r="27" spans="2:13" x14ac:dyDescent="0.2">
      <c r="B27" s="120">
        <v>90</v>
      </c>
      <c r="C27" s="101">
        <v>103.1</v>
      </c>
      <c r="D27" s="102" t="s">
        <v>122</v>
      </c>
      <c r="E27" s="70"/>
      <c r="F27" s="70"/>
      <c r="G27" s="70"/>
      <c r="H27" s="70"/>
      <c r="I27" s="70"/>
      <c r="J27" s="70"/>
      <c r="K27" s="70"/>
      <c r="L27" s="70"/>
      <c r="M27" s="110"/>
    </row>
    <row r="28" spans="2:13" x14ac:dyDescent="0.2">
      <c r="B28" s="122"/>
      <c r="C28" s="100"/>
      <c r="D28" s="103"/>
      <c r="E28" s="70"/>
      <c r="F28" s="70"/>
      <c r="G28" s="70"/>
      <c r="H28" s="70"/>
      <c r="I28" s="70"/>
      <c r="J28" s="70"/>
      <c r="K28" s="70"/>
      <c r="L28" s="70"/>
      <c r="M28" s="110"/>
    </row>
    <row r="29" spans="2:13" x14ac:dyDescent="0.2">
      <c r="B29" s="123" t="s">
        <v>123</v>
      </c>
      <c r="C29" s="100"/>
      <c r="D29" s="103"/>
      <c r="E29" s="70"/>
      <c r="F29" s="70"/>
      <c r="G29" s="70"/>
      <c r="H29" s="70"/>
      <c r="I29" s="70"/>
      <c r="J29" s="70"/>
      <c r="K29" s="70"/>
      <c r="L29" s="70"/>
      <c r="M29" s="110"/>
    </row>
    <row r="30" spans="2:13" ht="13.5" customHeight="1" x14ac:dyDescent="0.2">
      <c r="B30" s="167" t="s">
        <v>124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71"/>
    </row>
    <row r="31" spans="2:13" x14ac:dyDescent="0.2">
      <c r="B31" s="167" t="s">
        <v>125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71"/>
    </row>
    <row r="32" spans="2:13" x14ac:dyDescent="0.2">
      <c r="B32" s="167" t="s">
        <v>126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71"/>
    </row>
    <row r="33" spans="2:13" x14ac:dyDescent="0.2">
      <c r="B33" s="167" t="s">
        <v>127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71"/>
    </row>
    <row r="34" spans="2:13" x14ac:dyDescent="0.2">
      <c r="B34" s="167" t="s">
        <v>128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71"/>
    </row>
    <row r="35" spans="2:13" x14ac:dyDescent="0.2">
      <c r="B35" s="12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25"/>
    </row>
    <row r="36" spans="2:13" x14ac:dyDescent="0.2">
      <c r="B36" s="165" t="s">
        <v>136</v>
      </c>
      <c r="C36" s="166"/>
      <c r="D36" s="105"/>
      <c r="E36" s="105"/>
      <c r="F36" s="105"/>
      <c r="G36" s="105"/>
      <c r="H36" s="105"/>
      <c r="I36" s="105"/>
      <c r="J36" s="105"/>
      <c r="K36" s="105"/>
      <c r="L36" s="105"/>
      <c r="M36" s="125"/>
    </row>
    <row r="37" spans="2:13" x14ac:dyDescent="0.2">
      <c r="B37" s="165" t="s">
        <v>135</v>
      </c>
      <c r="C37" s="166"/>
      <c r="D37" s="166"/>
      <c r="E37" s="166"/>
      <c r="F37" s="166"/>
      <c r="G37" s="166"/>
      <c r="H37" s="166"/>
      <c r="I37" s="166"/>
      <c r="J37" s="105"/>
      <c r="K37" s="105"/>
      <c r="L37" s="105"/>
      <c r="M37" s="125"/>
    </row>
    <row r="38" spans="2:13" x14ac:dyDescent="0.2">
      <c r="B38" s="167" t="s">
        <v>129</v>
      </c>
      <c r="C38" s="168"/>
      <c r="D38" s="168"/>
      <c r="E38" s="168"/>
      <c r="F38" s="168"/>
      <c r="G38" s="168"/>
      <c r="H38" s="168"/>
      <c r="I38" s="168"/>
      <c r="J38" s="105"/>
      <c r="K38" s="105"/>
      <c r="L38" s="105"/>
      <c r="M38" s="125"/>
    </row>
    <row r="39" spans="2:13" x14ac:dyDescent="0.2">
      <c r="B39" s="167" t="s">
        <v>130</v>
      </c>
      <c r="C39" s="168"/>
      <c r="D39" s="168"/>
      <c r="E39" s="168"/>
      <c r="F39" s="168"/>
      <c r="G39" s="168"/>
      <c r="H39" s="168"/>
      <c r="I39" s="168"/>
      <c r="J39" s="105"/>
      <c r="K39" s="105"/>
      <c r="L39" s="105"/>
      <c r="M39" s="125"/>
    </row>
    <row r="40" spans="2:13" x14ac:dyDescent="0.2">
      <c r="B40" s="167" t="s">
        <v>131</v>
      </c>
      <c r="C40" s="168"/>
      <c r="D40" s="168"/>
      <c r="E40" s="168"/>
      <c r="F40" s="168"/>
      <c r="G40" s="168"/>
      <c r="H40" s="168"/>
      <c r="I40" s="168"/>
      <c r="J40" s="105"/>
      <c r="K40" s="105"/>
      <c r="L40" s="105"/>
      <c r="M40" s="125"/>
    </row>
    <row r="41" spans="2:13" x14ac:dyDescent="0.2">
      <c r="B41" s="167" t="s">
        <v>132</v>
      </c>
      <c r="C41" s="168"/>
      <c r="D41" s="168"/>
      <c r="E41" s="168"/>
      <c r="F41" s="168"/>
      <c r="G41" s="168"/>
      <c r="H41" s="168"/>
      <c r="I41" s="168"/>
      <c r="J41" s="105"/>
      <c r="K41" s="105"/>
      <c r="L41" s="105"/>
      <c r="M41" s="125"/>
    </row>
    <row r="42" spans="2:13" x14ac:dyDescent="0.2">
      <c r="B42" s="167" t="s">
        <v>133</v>
      </c>
      <c r="C42" s="168"/>
      <c r="D42" s="168"/>
      <c r="E42" s="168"/>
      <c r="F42" s="168"/>
      <c r="G42" s="168"/>
      <c r="H42" s="168"/>
      <c r="I42" s="168"/>
      <c r="J42" s="104"/>
      <c r="K42" s="104"/>
      <c r="L42" s="104"/>
      <c r="M42" s="111"/>
    </row>
    <row r="43" spans="2:13" ht="13.5" thickBot="1" x14ac:dyDescent="0.25"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5"/>
    </row>
    <row r="44" spans="2:13" ht="45" thickBot="1" x14ac:dyDescent="0.6">
      <c r="B44" s="71"/>
    </row>
    <row r="45" spans="2:13" ht="44.25" x14ac:dyDescent="0.55000000000000004">
      <c r="B45" s="106" t="s">
        <v>80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</row>
    <row r="46" spans="2:13" x14ac:dyDescent="0.2">
      <c r="B46" s="10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110"/>
    </row>
    <row r="47" spans="2:13" ht="15" x14ac:dyDescent="0.2">
      <c r="B47" s="174" t="s">
        <v>134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6"/>
    </row>
    <row r="48" spans="2:13" x14ac:dyDescent="0.2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71"/>
    </row>
    <row r="49" spans="2:13" ht="21.75" customHeight="1" x14ac:dyDescent="0.2">
      <c r="B49" s="172" t="s">
        <v>137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7"/>
    </row>
    <row r="50" spans="2:13" ht="21.75" customHeight="1" x14ac:dyDescent="0.2">
      <c r="B50" s="172" t="s">
        <v>138</v>
      </c>
      <c r="C50" s="173"/>
      <c r="D50" s="173"/>
      <c r="E50" s="127"/>
      <c r="F50" s="127"/>
      <c r="G50" s="127"/>
      <c r="H50" s="127"/>
      <c r="I50" s="127"/>
      <c r="J50" s="127"/>
      <c r="K50" s="127"/>
      <c r="L50" s="127"/>
      <c r="M50" s="128"/>
    </row>
    <row r="51" spans="2:13" ht="21.75" customHeight="1" x14ac:dyDescent="0.2">
      <c r="B51" s="172" t="s">
        <v>139</v>
      </c>
      <c r="C51" s="173"/>
      <c r="D51" s="173"/>
      <c r="E51" s="127"/>
      <c r="F51" s="127"/>
      <c r="G51" s="127"/>
      <c r="H51" s="127"/>
      <c r="I51" s="127"/>
      <c r="J51" s="127"/>
      <c r="K51" s="127"/>
      <c r="L51" s="127"/>
      <c r="M51" s="128"/>
    </row>
    <row r="52" spans="2:13" x14ac:dyDescent="0.2">
      <c r="B52" s="112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11"/>
    </row>
    <row r="53" spans="2:13" ht="13.5" thickBot="1" x14ac:dyDescent="0.25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5"/>
    </row>
  </sheetData>
  <mergeCells count="23">
    <mergeCell ref="B51:D51"/>
    <mergeCell ref="B41:I41"/>
    <mergeCell ref="B37:I37"/>
    <mergeCell ref="B47:M47"/>
    <mergeCell ref="B48:M48"/>
    <mergeCell ref="B49:M49"/>
    <mergeCell ref="B50:D50"/>
    <mergeCell ref="B36:C36"/>
    <mergeCell ref="B42:I42"/>
    <mergeCell ref="B7:B8"/>
    <mergeCell ref="C7:D7"/>
    <mergeCell ref="B14:B15"/>
    <mergeCell ref="C14:D14"/>
    <mergeCell ref="B23:B24"/>
    <mergeCell ref="C23:D23"/>
    <mergeCell ref="B34:M34"/>
    <mergeCell ref="B31:M31"/>
    <mergeCell ref="B30:M30"/>
    <mergeCell ref="B32:M32"/>
    <mergeCell ref="B33:M33"/>
    <mergeCell ref="B40:I40"/>
    <mergeCell ref="B39:I39"/>
    <mergeCell ref="B38:I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Forside</vt:lpstr>
      <vt:lpstr> Beskrivelse av forsøket</vt:lpstr>
      <vt:lpstr>Data ROMTEMP</vt:lpstr>
      <vt:lpstr>Data KJØLESKAP</vt:lpstr>
      <vt:lpstr>Data FRYS</vt:lpstr>
      <vt:lpstr>Konklusjon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2023-10-23T10:58:54Z</dcterms:modified>
</cp:coreProperties>
</file>