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B3227177-0C5B-4676-A252-91AFAE10DE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I120" i="1"/>
  <c r="B114" i="1"/>
  <c r="J119" i="1" l="1"/>
  <c r="B118" i="1"/>
  <c r="B119" i="1" s="1"/>
  <c r="B116" i="1"/>
  <c r="B117" i="1" s="1"/>
  <c r="G118" i="1"/>
  <c r="C114" i="1"/>
  <c r="H120" i="1"/>
  <c r="G117" i="1"/>
  <c r="G119" i="1" s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<sst xmlns="http://schemas.openxmlformats.org/spreadsheetml/2006/main" count="107" uniqueCount="97">
  <si>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</si>
  <si>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</si>
  <si>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</si>
  <si>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</si>
  <si>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</si>
  <si>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</si>
  <si>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</si>
  <si>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</si>
  <si>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</si>
  <si>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</si>
  <si>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</si>
  <si>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</si>
  <si>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</si>
  <si>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</si>
  <si>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</si>
  <si>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</si>
  <si>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</si>
  <si>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</si>
  <si>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</si>
  <si>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</si>
  <si>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</si>
  <si>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</si>
  <si>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</si>
  <si>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</si>
  <si>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</si>
  <si>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</si>
  <si>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</si>
  <si>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</si>
  <si>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</si>
  <si>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</si>
  <si>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</si>
  <si>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</si>
  <si>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</si>
  <si>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</si>
  <si>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</si>
  <si>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</si>
  <si>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</si>
  <si>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</si>
  <si>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</si>
  <si>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</si>
  <si>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</si>
  <si>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</si>
  <si>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</si>
  <si>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</si>
  <si>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</si>
  <si>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</si>
  <si>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</si>
  <si>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</si>
  <si>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</si>
  <si>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</si>
  <si>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</si>
  <si>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</si>
  <si>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</si>
  <si>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</si>
  <si>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</si>
  <si>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</si>
  <si>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</si>
  <si>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</si>
  <si>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</si>
  <si>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</si>
  <si>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</si>
  <si>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</si>
  <si>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</si>
  <si>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</si>
  <si>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</si>
  <si>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</si>
  <si>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</si>
  <si>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</si>
  <si>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</si>
  <si>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</si>
  <si>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</si>
  <si>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</si>
  <si>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</si>
  <si>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</si>
  <si>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</si>
  <si>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</si>
  <si>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</si>
  <si>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</si>
  <si>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</si>
  <si>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</si>
  <si>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</si>
  <si>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</si>
  <si>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</si>
  <si>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</si>
  <si>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T4 avpipettert i kjøleskap (Alinity i 2022)</t>
  </si>
  <si>
    <t>En "fot" utenfor biaskrav etter 7 dager, men kun ca 3% endring på snittverdi, liten klinisk betydning. Ok</t>
  </si>
  <si>
    <t>09.03.2022, Finn Erik Aas</t>
  </si>
  <si>
    <t>Abbott T4</t>
  </si>
  <si>
    <t>Antall dager i kjøleskap</t>
  </si>
  <si>
    <t>T4 avpippetert i kjøleskap, frosset og analysert i batch</t>
  </si>
  <si>
    <t>Et par punkter går ut ifht tillatt totalfeil, men ikke mye ut og vi har nok noe strenge krav, liten klinisk betydning.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</si>
  <si>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</si>
  <si>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</si>
  <si>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</si>
  <si>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</si>
  <si>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Serum</t>
  </si>
  <si>
    <t>Total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</si>
</sst>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87.16</c:v>
                </c:pt>
                <c:pt idx="1">
                  <c:v>92.87</c:v>
                </c:pt>
                <c:pt idx="2">
                  <c:v>89.27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104.86</c:v>
                </c:pt>
                <c:pt idx="1">
                  <c:v>108.88</c:v>
                </c:pt>
                <c:pt idx="2">
                  <c:v>105.5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75.400000000000006</c:v>
                </c:pt>
                <c:pt idx="1">
                  <c:v>73.12</c:v>
                </c:pt>
                <c:pt idx="2">
                  <c:v>75.209999999999994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137.41999999999999</c:v>
                </c:pt>
                <c:pt idx="1">
                  <c:v>123.9</c:v>
                </c:pt>
                <c:pt idx="2">
                  <c:v>131.59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152.24</c:v>
                </c:pt>
                <c:pt idx="1">
                  <c:v>149.59</c:v>
                </c:pt>
                <c:pt idx="2">
                  <c:v>147.41999999999999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89.65</c:v>
                </c:pt>
                <c:pt idx="1">
                  <c:v>91.03</c:v>
                </c:pt>
                <c:pt idx="2">
                  <c:v>88.31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78.67</c:v>
                </c:pt>
                <c:pt idx="1">
                  <c:v>83.42</c:v>
                </c:pt>
                <c:pt idx="2">
                  <c:v>84.68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69.709999999999994</c:v>
                </c:pt>
                <c:pt idx="1">
                  <c:v>75.5</c:v>
                </c:pt>
                <c:pt idx="2">
                  <c:v>77.989999999999995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111.83</c:v>
                </c:pt>
                <c:pt idx="1">
                  <c:v>117.55</c:v>
                </c:pt>
                <c:pt idx="2">
                  <c:v>119.91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80.510000000000005</c:v>
                </c:pt>
                <c:pt idx="1">
                  <c:v>85.06</c:v>
                </c:pt>
                <c:pt idx="2">
                  <c:v>87.42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87.44</c:v>
                </c:pt>
                <c:pt idx="1">
                  <c:v>95.34</c:v>
                </c:pt>
                <c:pt idx="2">
                  <c:v>94.21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73.069999999999993</c:v>
                </c:pt>
                <c:pt idx="1">
                  <c:v>69.59</c:v>
                </c:pt>
                <c:pt idx="2">
                  <c:v>75.97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78784"/>
        <c:axId val="41080704"/>
      </c:scatterChart>
      <c:valAx>
        <c:axId val="4107878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80704"/>
        <c:crosses val="autoZero"/>
        <c:crossBetween val="midCat"/>
      </c:valAx>
      <c:valAx>
        <c:axId val="41080704"/>
        <c:scaling>
          <c:orientation val="minMax"/>
          <c:max val="16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787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106.55117026158788</c:v>
                </c:pt>
                <c:pt idx="2">
                  <c:v>102.42083524552548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103.83368300591265</c:v>
                </c:pt>
                <c:pt idx="2">
                  <c:v>100.61033759298112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96.976127320954902</c:v>
                </c:pt>
                <c:pt idx="2">
                  <c:v>99.748010610079561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90.16154853733083</c:v>
                </c:pt>
                <c:pt idx="2">
                  <c:v>95.757531654780976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98.259327377824476</c:v>
                </c:pt>
                <c:pt idx="2">
                  <c:v>96.833946400420373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101.53931957612939</c:v>
                </c:pt>
                <c:pt idx="2">
                  <c:v>98.505298382598994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106.03787975085801</c:v>
                </c:pt>
                <c:pt idx="2">
                  <c:v>107.63950680055932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108.30583847367667</c:v>
                </c:pt>
                <c:pt idx="2">
                  <c:v>111.87777937168268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105.1149065545918</c:v>
                </c:pt>
                <c:pt idx="2">
                  <c:v>107.2252526155772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105.65147186684885</c:v>
                </c:pt>
                <c:pt idx="2">
                  <c:v>108.58278474723637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109.03476669716376</c:v>
                </c:pt>
                <c:pt idx="2">
                  <c:v>107.74245196706313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95.237443547283434</c:v>
                </c:pt>
                <c:pt idx="2">
                  <c:v>103.96879704393049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3.0365682485120025</c:v>
                  </c:pt>
                  <c:pt idx="2">
                    <c:v>2.6987017870518444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3.0365682485120025</c:v>
                  </c:pt>
                  <c:pt idx="2">
                    <c:v>2.6987017870518444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102.22529024751356</c:v>
                </c:pt>
                <c:pt idx="2">
                  <c:v>103.40937770270295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94.9</c:v>
                </c:pt>
                <c:pt idx="1">
                  <c:v>94.9</c:v>
                </c:pt>
                <c:pt idx="2">
                  <c:v>94.9</c:v>
                </c:pt>
                <c:pt idx="3">
                  <c:v>94.9</c:v>
                </c:pt>
                <c:pt idx="4">
                  <c:v>94.9</c:v>
                </c:pt>
                <c:pt idx="5">
                  <c:v>94.9</c:v>
                </c:pt>
                <c:pt idx="6">
                  <c:v>94.9</c:v>
                </c:pt>
                <c:pt idx="7">
                  <c:v>94.9</c:v>
                </c:pt>
                <c:pt idx="8">
                  <c:v>94.9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105.1</c:v>
                </c:pt>
                <c:pt idx="1">
                  <c:v>105.1</c:v>
                </c:pt>
                <c:pt idx="2">
                  <c:v>105.1</c:v>
                </c:pt>
                <c:pt idx="3">
                  <c:v>105.1</c:v>
                </c:pt>
                <c:pt idx="4">
                  <c:v>105.1</c:v>
                </c:pt>
                <c:pt idx="5">
                  <c:v>105.1</c:v>
                </c:pt>
                <c:pt idx="6">
                  <c:v>105.1</c:v>
                </c:pt>
                <c:pt idx="7">
                  <c:v>105.1</c:v>
                </c:pt>
                <c:pt idx="8">
                  <c:v>105.1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91.3</c:v>
                </c:pt>
                <c:pt idx="1">
                  <c:v>91.3</c:v>
                </c:pt>
                <c:pt idx="2">
                  <c:v>91.3</c:v>
                </c:pt>
                <c:pt idx="3">
                  <c:v>91.3</c:v>
                </c:pt>
                <c:pt idx="4">
                  <c:v>91.3</c:v>
                </c:pt>
                <c:pt idx="5">
                  <c:v>91.3</c:v>
                </c:pt>
                <c:pt idx="6">
                  <c:v>91.3</c:v>
                </c:pt>
                <c:pt idx="7">
                  <c:v>91.3</c:v>
                </c:pt>
                <c:pt idx="8">
                  <c:v>91.3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108.7</c:v>
                </c:pt>
                <c:pt idx="1">
                  <c:v>108.7</c:v>
                </c:pt>
                <c:pt idx="2">
                  <c:v>108.7</c:v>
                </c:pt>
                <c:pt idx="3">
                  <c:v>108.7</c:v>
                </c:pt>
                <c:pt idx="4">
                  <c:v>108.7</c:v>
                </c:pt>
                <c:pt idx="5">
                  <c:v>108.7</c:v>
                </c:pt>
                <c:pt idx="6">
                  <c:v>108.7</c:v>
                </c:pt>
                <c:pt idx="7">
                  <c:v>108.7</c:v>
                </c:pt>
                <c:pt idx="8">
                  <c:v>108.7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32672"/>
        <c:axId val="43938944"/>
      </c:scatterChart>
      <c:valAx>
        <c:axId val="43932672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38944"/>
        <c:crosses val="autoZero"/>
        <c:crossBetween val="midCat"/>
      </c:valAx>
      <c:valAx>
        <c:axId val="4393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3267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1" t="s">
        <v>0</v>
      </c>
      <c r="D3" s="121"/>
      <c r="E3" s="121"/>
      <c r="F3" s="121"/>
      <c r="G3" s="121"/>
      <c r="H3" s="121"/>
      <c r="I3" s="121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2" t="s">
        <v>92</v>
      </c>
      <c r="E8" s="113"/>
      <c r="F8" s="113"/>
      <c r="G8" s="113"/>
      <c r="H8" s="113"/>
      <c r="I8" s="114"/>
    </row>
    <row r="9" spans="3:9" ht="26.25" customHeight="1" x14ac:dyDescent="0.4">
      <c r="C9" s="69" t="s">
        <v>4</v>
      </c>
      <c r="D9" s="112" t="s">
        <v>93</v>
      </c>
      <c r="E9" s="113"/>
      <c r="F9" s="113"/>
      <c r="G9" s="113"/>
      <c r="H9" s="113"/>
      <c r="I9" s="114"/>
    </row>
    <row r="10" spans="3:9" ht="20" x14ac:dyDescent="0.4">
      <c r="C10" s="69" t="s">
        <v>5</v>
      </c>
      <c r="D10" s="115" t="s">
        <v>94</v>
      </c>
      <c r="E10" s="116"/>
      <c r="F10" s="116"/>
      <c r="G10" s="116"/>
      <c r="H10" s="116"/>
      <c r="I10" s="117"/>
    </row>
    <row r="11" spans="3:9" x14ac:dyDescent="0.25">
      <c r="C11" s="70" t="s">
        <v>6</v>
      </c>
      <c r="D11" s="118"/>
      <c r="E11" s="119"/>
      <c r="F11" s="119"/>
      <c r="G11" s="119"/>
      <c r="H11" s="119"/>
      <c r="I11" s="120"/>
    </row>
    <row r="12" spans="3:9" ht="25.5" customHeight="1" x14ac:dyDescent="0.4">
      <c r="C12" s="69" t="s">
        <v>7</v>
      </c>
      <c r="D12" s="112" t="s">
        <v>96</v>
      </c>
      <c r="E12" s="113"/>
      <c r="F12" s="113"/>
      <c r="G12" s="113"/>
      <c r="H12" s="113"/>
      <c r="I12" s="114"/>
    </row>
    <row r="13" spans="3:9" ht="24.75" customHeight="1" x14ac:dyDescent="0.4">
      <c r="C13" s="69" t="s">
        <v>8</v>
      </c>
      <c r="D13" s="112" t="s">
        <v>95</v>
      </c>
      <c r="E13" s="113"/>
      <c r="F13" s="113"/>
      <c r="G13" s="113"/>
      <c r="H13" s="113"/>
      <c r="I13" s="114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3" sqref="A3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89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87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88</v>
      </c>
      <c r="B26" s="111">
        <v>0</v>
      </c>
      <c r="C26" s="111">
        <v>5</v>
      </c>
      <c r="D26" s="111">
        <v>7</v>
      </c>
      <c r="E26" s="79"/>
      <c r="F26" s="79"/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2" t="s">
        <v>47</v>
      </c>
      <c r="B44" s="122"/>
      <c r="C44" s="122"/>
      <c r="D44" s="122"/>
      <c r="E44" s="122"/>
      <c r="F44" s="122"/>
      <c r="G44" s="122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D8" sqref="D8:D19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28" t="s">
        <v>84</v>
      </c>
      <c r="D1" s="129"/>
      <c r="E1" s="129"/>
      <c r="F1" s="129"/>
      <c r="G1" s="129"/>
      <c r="H1" s="129"/>
      <c r="I1" s="129"/>
      <c r="J1" s="129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5.0999999999999996</v>
      </c>
      <c r="C3" s="18" t="s">
        <v>50</v>
      </c>
      <c r="D3" s="17"/>
      <c r="E3" s="7">
        <v>8.6999999999999993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0" t="s">
        <v>62</v>
      </c>
      <c r="C7" s="131"/>
      <c r="D7" s="131"/>
      <c r="E7" s="131"/>
      <c r="F7" s="131"/>
      <c r="G7" s="131"/>
      <c r="H7" s="131"/>
      <c r="I7" s="132"/>
      <c r="J7" s="133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10">
        <v>87.16</v>
      </c>
      <c r="C8" s="110">
        <v>92.87</v>
      </c>
      <c r="D8" s="110">
        <v>89.27</v>
      </c>
      <c r="E8" s="108"/>
      <c r="F8" s="109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10">
        <v>104.86</v>
      </c>
      <c r="C9" s="110">
        <v>108.88</v>
      </c>
      <c r="D9" s="110">
        <v>105.5</v>
      </c>
      <c r="E9" s="108"/>
      <c r="F9" s="109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10">
        <v>75.400000000000006</v>
      </c>
      <c r="C10" s="110">
        <v>73.12</v>
      </c>
      <c r="D10" s="110">
        <v>75.209999999999994</v>
      </c>
      <c r="E10" s="108"/>
      <c r="F10" s="109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10">
        <v>137.41999999999999</v>
      </c>
      <c r="C11" s="110">
        <v>123.9</v>
      </c>
      <c r="D11" s="110">
        <v>131.59</v>
      </c>
      <c r="E11" s="108"/>
      <c r="F11" s="109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10">
        <v>152.24</v>
      </c>
      <c r="C12" s="110">
        <v>149.59</v>
      </c>
      <c r="D12" s="110">
        <v>147.41999999999999</v>
      </c>
      <c r="E12" s="108"/>
      <c r="F12" s="109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10">
        <v>89.65</v>
      </c>
      <c r="C13" s="110">
        <v>91.03</v>
      </c>
      <c r="D13" s="110">
        <v>88.31</v>
      </c>
      <c r="E13" s="108"/>
      <c r="F13" s="109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10">
        <v>78.67</v>
      </c>
      <c r="C14" s="110">
        <v>83.42</v>
      </c>
      <c r="D14" s="110">
        <v>84.68</v>
      </c>
      <c r="E14" s="108"/>
      <c r="F14" s="109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10">
        <v>69.709999999999994</v>
      </c>
      <c r="C15" s="110">
        <v>75.5</v>
      </c>
      <c r="D15" s="110">
        <v>77.989999999999995</v>
      </c>
      <c r="E15" s="108"/>
      <c r="F15" s="109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10">
        <v>111.83</v>
      </c>
      <c r="C16" s="110">
        <v>117.55</v>
      </c>
      <c r="D16" s="110">
        <v>119.91</v>
      </c>
      <c r="E16" s="108"/>
      <c r="F16" s="109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10">
        <v>80.510000000000005</v>
      </c>
      <c r="C17" s="110">
        <v>85.06</v>
      </c>
      <c r="D17" s="110">
        <v>87.42</v>
      </c>
      <c r="E17" s="108"/>
      <c r="F17" s="109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10">
        <v>87.44</v>
      </c>
      <c r="C18" s="110">
        <v>95.34</v>
      </c>
      <c r="D18" s="110">
        <v>94.21</v>
      </c>
      <c r="E18" s="108"/>
      <c r="F18" s="109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10">
        <v>73.069999999999993</v>
      </c>
      <c r="C19" s="110">
        <v>69.59</v>
      </c>
      <c r="D19" s="110">
        <v>75.97</v>
      </c>
      <c r="E19" s="108"/>
      <c r="F19" s="109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3" t="s">
        <v>63</v>
      </c>
      <c r="L40" s="124"/>
      <c r="M40" s="124"/>
      <c r="N40" s="124"/>
      <c r="O40" s="124"/>
      <c r="P40" s="124"/>
      <c r="Q40" s="124"/>
      <c r="R40" s="124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4" t="s">
        <v>64</v>
      </c>
      <c r="C61" s="135"/>
      <c r="D61" s="135"/>
      <c r="E61" s="135"/>
      <c r="F61" s="135"/>
      <c r="G61" s="135"/>
      <c r="H61" s="135"/>
      <c r="I61" s="135"/>
      <c r="J61" s="135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106.55117026158788</v>
      </c>
      <c r="D64" s="25">
        <f t="shared" ref="D64:D73" si="2">IF((B8&lt;&gt;0)*ISNUMBER(D8),100*(D8/B8),"")</f>
        <v>102.42083524552548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103.83368300591265</v>
      </c>
      <c r="D65" s="25">
        <f t="shared" si="2"/>
        <v>100.61033759298112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96.976127320954902</v>
      </c>
      <c r="D66" s="25">
        <f t="shared" si="2"/>
        <v>99.748010610079561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90.16154853733083</v>
      </c>
      <c r="D67" s="25">
        <f t="shared" si="2"/>
        <v>95.757531654780976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98.259327377824476</v>
      </c>
      <c r="D68" s="25">
        <f t="shared" si="2"/>
        <v>96.833946400420373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101.53931957612939</v>
      </c>
      <c r="D69" s="25">
        <f t="shared" si="2"/>
        <v>98.505298382598994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106.03787975085801</v>
      </c>
      <c r="D70" s="25">
        <f t="shared" si="2"/>
        <v>107.63950680055932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108.30583847367667</v>
      </c>
      <c r="D71" s="25">
        <f t="shared" si="2"/>
        <v>111.87777937168268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105.1149065545918</v>
      </c>
      <c r="D72" s="25">
        <f t="shared" si="2"/>
        <v>107.2252526155772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105.65147186684885</v>
      </c>
      <c r="D73" s="25">
        <f t="shared" si="2"/>
        <v>108.58278474723637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109.03476669716376</v>
      </c>
      <c r="D74" s="25">
        <f t="shared" ref="D74:D103" si="11">IF((B18&lt;&gt;0)*ISNUMBER(D18),100*(D18/B18),"")</f>
        <v>107.74245196706313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95.237443547283434</v>
      </c>
      <c r="D75" s="25">
        <f t="shared" si="11"/>
        <v>103.96879704393049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5" t="s">
        <v>65</v>
      </c>
      <c r="L102" s="126"/>
      <c r="M102" s="126"/>
      <c r="N102" s="126"/>
      <c r="O102" s="126"/>
      <c r="P102" s="126"/>
      <c r="Q102" s="126"/>
      <c r="R102" s="12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7"/>
      <c r="L103" s="126"/>
      <c r="M103" s="126"/>
      <c r="N103" s="126"/>
      <c r="O103" s="126"/>
      <c r="P103" s="126"/>
      <c r="Q103" s="126"/>
      <c r="R103" s="12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7"/>
      <c r="L104" s="126"/>
      <c r="M104" s="126"/>
      <c r="N104" s="126"/>
      <c r="O104" s="126"/>
      <c r="P104" s="126"/>
      <c r="Q104" s="126"/>
      <c r="R104" s="12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7"/>
      <c r="L105" s="126"/>
      <c r="M105" s="126"/>
      <c r="N105" s="126"/>
      <c r="O105" s="126"/>
      <c r="P105" s="126"/>
      <c r="Q105" s="126"/>
      <c r="R105" s="12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7"/>
      <c r="L106" s="126"/>
      <c r="M106" s="126"/>
      <c r="N106" s="126"/>
      <c r="O106" s="126"/>
      <c r="P106" s="126"/>
      <c r="Q106" s="126"/>
      <c r="R106" s="12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102.22529024751356</v>
      </c>
      <c r="D114" s="26">
        <f t="shared" si="27"/>
        <v>103.40937770270295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5.8572692772898511</v>
      </c>
      <c r="D116" s="26">
        <f t="shared" si="29"/>
        <v>5.2055550121792393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1.6908479969797103</v>
      </c>
      <c r="D117" s="26">
        <f t="shared" si="30"/>
        <v>1.5027142937815448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3.0365682485120025</v>
      </c>
      <c r="D119" s="26">
        <f t="shared" si="32"/>
        <v>2.6987017870518444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90.16154853733083</v>
      </c>
      <c r="D120" s="26">
        <f t="shared" si="33"/>
        <v>95.757531654780976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109.03476669716376</v>
      </c>
      <c r="D121" s="26">
        <f t="shared" si="34"/>
        <v>111.87777937168268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94.9</v>
      </c>
      <c r="C122" s="38">
        <f>100-B3</f>
        <v>94.9</v>
      </c>
      <c r="D122" s="38">
        <f>100-B3</f>
        <v>94.9</v>
      </c>
      <c r="E122" s="38">
        <f>100-B3</f>
        <v>94.9</v>
      </c>
      <c r="F122" s="38">
        <f>100-B3</f>
        <v>94.9</v>
      </c>
      <c r="G122" s="38">
        <f>100-B3</f>
        <v>94.9</v>
      </c>
      <c r="H122" s="38">
        <f>100-B3</f>
        <v>94.9</v>
      </c>
      <c r="I122" s="38">
        <f>100-B3</f>
        <v>94.9</v>
      </c>
      <c r="J122" s="38">
        <f>100-B3</f>
        <v>94.9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105.1</v>
      </c>
      <c r="C123" s="24">
        <f>100+B3</f>
        <v>105.1</v>
      </c>
      <c r="D123" s="24">
        <f>100+B3</f>
        <v>105.1</v>
      </c>
      <c r="E123" s="24">
        <f>100+B3</f>
        <v>105.1</v>
      </c>
      <c r="F123" s="24">
        <f>100+B3</f>
        <v>105.1</v>
      </c>
      <c r="G123" s="24">
        <f>100+B3</f>
        <v>105.1</v>
      </c>
      <c r="H123" s="24">
        <f>100+B3</f>
        <v>105.1</v>
      </c>
      <c r="I123" s="24">
        <f>100+B3</f>
        <v>105.1</v>
      </c>
      <c r="J123" s="24">
        <f>100+B3</f>
        <v>105.1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91.3</v>
      </c>
      <c r="C124" s="24">
        <f>100-E3</f>
        <v>91.3</v>
      </c>
      <c r="D124" s="24">
        <f>100-E3</f>
        <v>91.3</v>
      </c>
      <c r="E124" s="24">
        <f>100-E3</f>
        <v>91.3</v>
      </c>
      <c r="F124" s="24">
        <f>100-E3</f>
        <v>91.3</v>
      </c>
      <c r="G124" s="24">
        <f>100-E3</f>
        <v>91.3</v>
      </c>
      <c r="H124" s="24">
        <f>100-E3</f>
        <v>91.3</v>
      </c>
      <c r="I124" s="24">
        <f>100-E3</f>
        <v>91.3</v>
      </c>
      <c r="J124" s="39">
        <f>100-E3</f>
        <v>91.3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108.7</v>
      </c>
      <c r="C125" s="41">
        <f>100+E3</f>
        <v>108.7</v>
      </c>
      <c r="D125" s="41">
        <f>100+E3</f>
        <v>108.7</v>
      </c>
      <c r="E125" s="41">
        <f>100+E3</f>
        <v>108.7</v>
      </c>
      <c r="F125" s="41">
        <f>100+E3</f>
        <v>108.7</v>
      </c>
      <c r="G125" s="41">
        <f>100+E3</f>
        <v>108.7</v>
      </c>
      <c r="H125" s="41">
        <f>100+E3</f>
        <v>108.7</v>
      </c>
      <c r="I125" s="41">
        <f>100+E3</f>
        <v>108.7</v>
      </c>
      <c r="J125" s="37">
        <f>100+E3</f>
        <v>108.7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90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01" t="s">
        <v>91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04"/>
      <c r="D23" s="104" t="s">
        <v>86</v>
      </c>
      <c r="E23" s="104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2022-04-22T07:42:48Z</dcterms:modified>
  <cp:category/>
  <cp:contentStatus/>
</cp:coreProperties>
</file>